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25320" windowHeight="13545" activeTab="0"/>
  </bookViews>
  <sheets>
    <sheet name="Data" sheetId="1" r:id="rId1"/>
    <sheet name="Method" sheetId="2" r:id="rId2"/>
  </sheets>
  <definedNames>
    <definedName name="EXTRACT" localSheetId="0">'Data'!$R$10</definedName>
    <definedName name="EXTRACT" localSheetId="1">'Method'!$T$10</definedName>
    <definedName name="_xlnm.Print_Area" localSheetId="1">'Method'!$A$1:$O$10</definedName>
  </definedNames>
  <calcPr calcMode="manual" fullCalcOnLoad="1"/>
</workbook>
</file>

<file path=xl/sharedStrings.xml><?xml version="1.0" encoding="utf-8"?>
<sst xmlns="http://schemas.openxmlformats.org/spreadsheetml/2006/main" count="303" uniqueCount="82">
  <si>
    <t>Statistical Summary</t>
  </si>
  <si>
    <t>Total # Labs Submitting</t>
  </si>
  <si>
    <t># Labs in Robust Calculations</t>
  </si>
  <si>
    <t>Raw Mean</t>
  </si>
  <si>
    <t xml:space="preserve"> Raw SD</t>
  </si>
  <si>
    <t>Assigned Value Robust Mean</t>
  </si>
  <si>
    <t>IA at Analyte Value</t>
  </si>
  <si>
    <t>Robust sd</t>
  </si>
  <si>
    <t>Robust Uncertainty (U)</t>
  </si>
  <si>
    <t>Robust % RSD</t>
  </si>
  <si>
    <t>Average Range    (R-bar)</t>
  </si>
  <si>
    <t>Method Code</t>
  </si>
  <si>
    <t>Analyte &amp; Method</t>
  </si>
  <si>
    <t>Horwitz %RSD</t>
  </si>
  <si>
    <t>Sample Number</t>
  </si>
  <si>
    <t>Sample Name</t>
  </si>
  <si>
    <t>Unique Samples</t>
  </si>
  <si>
    <t>Analyte Proficiency</t>
  </si>
  <si>
    <t>Entries</t>
  </si>
  <si>
    <t>Input Method Code</t>
  </si>
  <si>
    <t>IA Ratio</t>
  </si>
  <si>
    <t># Tests Submitted</t>
  </si>
  <si>
    <t># Tests in Robust Calculations</t>
  </si>
  <si>
    <t xml:space="preserve">Analyte &amp; Method
</t>
  </si>
  <si>
    <t>Analyte IA Ratio</t>
  </si>
  <si>
    <t>Ammoniacal N (%)</t>
  </si>
  <si>
    <t>Urea N (%)</t>
  </si>
  <si>
    <t>Total N (12%)</t>
  </si>
  <si>
    <t>Total P2O5 (%)</t>
  </si>
  <si>
    <t>Indirect Available P2O5 (40%)</t>
  </si>
  <si>
    <t>Direct Available P2O5 (40%)</t>
  </si>
  <si>
    <t>Water Soluble P2O5 (%)</t>
  </si>
  <si>
    <t>Soluble K2O (%)</t>
  </si>
  <si>
    <t>Acid Soluble Ca (%)</t>
  </si>
  <si>
    <t>Acid Soluble Mg (%)</t>
  </si>
  <si>
    <t>Elemental S (%)</t>
  </si>
  <si>
    <t>Sulfate S, HCl soluble (%)</t>
  </si>
  <si>
    <t>Total S (10%)</t>
  </si>
  <si>
    <t>S - HNO3 soluble (%)</t>
  </si>
  <si>
    <t>Acid Soluble As (ppm)</t>
  </si>
  <si>
    <t>Acid Soluble B (%)</t>
  </si>
  <si>
    <t>Acid Soluble Cd (ppm)</t>
  </si>
  <si>
    <t>Acid Soluble Cr (ppm)</t>
  </si>
  <si>
    <t>Acid Soluble Co (ppm)</t>
  </si>
  <si>
    <t>Acid Soluble Cu (%)</t>
  </si>
  <si>
    <t>Acid Soluble Fe (%)</t>
  </si>
  <si>
    <t>Acid Soluble Pb (ppm)</t>
  </si>
  <si>
    <t>Acid Soluble Mn (%)</t>
  </si>
  <si>
    <t>Acid Soluble Hg (ppm)</t>
  </si>
  <si>
    <t>Acid Soluble Mo (ppm)</t>
  </si>
  <si>
    <t>Acid Soluble Ni (ppm)</t>
  </si>
  <si>
    <t>Acid Soluble Se (ppm)</t>
  </si>
  <si>
    <t>Sodium (%)</t>
  </si>
  <si>
    <t>Acid Soluble Zn (1%)</t>
  </si>
  <si>
    <t>Water Soluble Zn (%)</t>
  </si>
  <si>
    <t>MAP/Zn</t>
  </si>
  <si>
    <t>Nitrate N (%)</t>
  </si>
  <si>
    <t>Water Insoluble N (%)</t>
  </si>
  <si>
    <t>Urea (%)</t>
  </si>
  <si>
    <t>Biuret (%)</t>
  </si>
  <si>
    <t>Total N (46%)</t>
  </si>
  <si>
    <t>Direct Available P2O5 (%)</t>
  </si>
  <si>
    <t>Water (Free) (%)</t>
  </si>
  <si>
    <t>Total S (%)</t>
  </si>
  <si>
    <t>Acid Soluble Zn (%)</t>
  </si>
  <si>
    <t>Urea 46-0-0</t>
  </si>
  <si>
    <t>Total N (8%)</t>
  </si>
  <si>
    <t>Indirect Available P2O5 (30%)</t>
  </si>
  <si>
    <t>Direct Available P2O5 (30%)</t>
  </si>
  <si>
    <t>Soluble K2O (4%)</t>
  </si>
  <si>
    <t>Water Soluble Mg (%)</t>
  </si>
  <si>
    <t>Total S (3%)</t>
  </si>
  <si>
    <t>Water Soluble B (%)</t>
  </si>
  <si>
    <t>Acid Soluble Cu (0.6%)</t>
  </si>
  <si>
    <t>Acid Soluble Mn (0.5%)</t>
  </si>
  <si>
    <t>Water Soluble Mn (%)</t>
  </si>
  <si>
    <t>Acid Soluble Zn (0.1%)</t>
  </si>
  <si>
    <t>Soluble Si in nonliquids (%)</t>
  </si>
  <si>
    <t>Humic Acids (%)</t>
  </si>
  <si>
    <t>Grade 8-30-4</t>
  </si>
  <si>
    <t>Citrate Insoluble P2O5 (%)</t>
  </si>
  <si>
    <t>12-40-0 MAP + Zn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</si>
</sst>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.00"/>
    <numFmt numFmtId="165" formatCode="##.00"/>
    <numFmt numFmtId="166" formatCode="0.0000"/>
    <numFmt numFmtId="167" formatCode="#0.0000"/>
    <numFmt numFmtId="168" formatCode="#0.00%"/>
    <numFmt numFmtId="169" formatCode="0.0000000"/>
    <numFmt numFmtId="170" formatCode="#.000"/>
    <numFmt numFmtId="171" formatCode="###.0"/>
    <numFmt numFmtId="172" formatCode="000"/>
    <numFmt numFmtId="173" formatCode="#,###"/>
    <numFmt numFmtId="174" formatCode="#0.00"/>
  </numFmts>
  <fonts count="17">
    <font>
      <sz val="10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4"/>
      <color indexed="9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9"/>
      <name val="Arial"/>
      <family val="2"/>
    </font>
    <font>
      <sz val="10"/>
      <color indexed="55"/>
      <name val="Arial"/>
      <family val="2"/>
    </font>
    <font>
      <b/>
      <sz val="10"/>
      <color indexed="50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8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2" borderId="0" xfId="0" applyFont="1" applyFill="1" applyBorder="1" applyAlignment="1">
      <alignment horizontal="left"/>
    </xf>
    <xf numFmtId="0" fontId="0" fillId="2" borderId="0" xfId="0" applyNumberFormat="1" applyFont="1" applyFill="1" applyBorder="1" applyAlignment="1">
      <alignment/>
    </xf>
    <xf numFmtId="10" fontId="0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3" fillId="2" borderId="0" xfId="0" applyNumberFormat="1" applyFont="1" applyFill="1" applyBorder="1" applyAlignment="1">
      <alignment/>
    </xf>
    <xf numFmtId="14" fontId="2" fillId="2" borderId="0" xfId="0" applyNumberFormat="1" applyFont="1" applyFill="1" applyBorder="1" applyAlignment="1">
      <alignment horizontal="left" vertical="top"/>
    </xf>
    <xf numFmtId="0" fontId="5" fillId="2" borderId="0" xfId="0" applyNumberFormat="1" applyFont="1" applyFill="1" applyBorder="1" applyAlignment="1">
      <alignment/>
    </xf>
    <xf numFmtId="0" fontId="4" fillId="2" borderId="0" xfId="0" applyNumberFormat="1" applyFont="1" applyFill="1" applyBorder="1" applyAlignment="1">
      <alignment/>
    </xf>
    <xf numFmtId="10" fontId="5" fillId="2" borderId="0" xfId="0" applyNumberFormat="1" applyFont="1" applyFill="1" applyBorder="1" applyAlignment="1">
      <alignment/>
    </xf>
    <xf numFmtId="0" fontId="6" fillId="2" borderId="0" xfId="0" applyFont="1" applyFill="1" applyBorder="1" applyAlignment="1">
      <alignment horizontal="left"/>
    </xf>
    <xf numFmtId="0" fontId="7" fillId="2" borderId="0" xfId="0" applyNumberFormat="1" applyFont="1" applyFill="1" applyBorder="1" applyAlignment="1">
      <alignment/>
    </xf>
    <xf numFmtId="10" fontId="5" fillId="2" borderId="1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 vertical="center" textRotation="180" wrapText="1"/>
    </xf>
    <xf numFmtId="0" fontId="0" fillId="0" borderId="3" xfId="0" applyFont="1" applyFill="1" applyBorder="1" applyAlignment="1">
      <alignment horizontal="center" vertical="center" textRotation="180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textRotation="180" wrapText="1"/>
    </xf>
    <xf numFmtId="10" fontId="0" fillId="0" borderId="3" xfId="0" applyNumberFormat="1" applyFont="1" applyFill="1" applyBorder="1" applyAlignment="1">
      <alignment horizontal="center" vertical="center" textRotation="180" wrapText="1"/>
    </xf>
    <xf numFmtId="10" fontId="5" fillId="2" borderId="0" xfId="0" applyNumberFormat="1" applyFont="1" applyFill="1" applyBorder="1" applyAlignment="1">
      <alignment horizontal="center"/>
    </xf>
    <xf numFmtId="10" fontId="9" fillId="2" borderId="4" xfId="0" applyNumberFormat="1" applyFont="1" applyFill="1" applyBorder="1" applyAlignment="1">
      <alignment horizontal="centerContinuous"/>
    </xf>
    <xf numFmtId="10" fontId="5" fillId="2" borderId="5" xfId="0" applyNumberFormat="1" applyFont="1" applyFill="1" applyBorder="1" applyAlignment="1">
      <alignment horizontal="centerContinuous"/>
    </xf>
    <xf numFmtId="2" fontId="5" fillId="2" borderId="0" xfId="0" applyNumberFormat="1" applyFont="1" applyFill="1" applyBorder="1" applyAlignment="1">
      <alignment/>
    </xf>
    <xf numFmtId="2" fontId="4" fillId="2" borderId="0" xfId="0" applyNumberFormat="1" applyFont="1" applyFill="1" applyBorder="1" applyAlignment="1">
      <alignment horizontal="right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5" fillId="2" borderId="7" xfId="0" applyNumberFormat="1" applyFont="1" applyFill="1" applyBorder="1" applyAlignment="1">
      <alignment horizontal="center"/>
    </xf>
    <xf numFmtId="0" fontId="5" fillId="2" borderId="8" xfId="0" applyNumberFormat="1" applyFont="1" applyFill="1" applyBorder="1" applyAlignment="1">
      <alignment horizontal="center"/>
    </xf>
    <xf numFmtId="0" fontId="5" fillId="2" borderId="9" xfId="0" applyNumberFormat="1" applyFont="1" applyFill="1" applyBorder="1" applyAlignment="1">
      <alignment horizontal="center"/>
    </xf>
    <xf numFmtId="0" fontId="4" fillId="3" borderId="0" xfId="0" applyFont="1" applyFill="1" applyAlignment="1">
      <alignment horizontal="right"/>
    </xf>
    <xf numFmtId="0" fontId="0" fillId="3" borderId="0" xfId="0" applyFill="1" applyAlignment="1">
      <alignment/>
    </xf>
    <xf numFmtId="0" fontId="4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7" fillId="3" borderId="0" xfId="0" applyFont="1" applyFill="1" applyAlignment="1">
      <alignment/>
    </xf>
    <xf numFmtId="2" fontId="10" fillId="0" borderId="0" xfId="0" applyNumberFormat="1" applyFont="1" applyFill="1" applyAlignment="1">
      <alignment horizontal="right"/>
    </xf>
    <xf numFmtId="164" fontId="11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horizontal="center" vertical="center" textRotation="180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textRotation="180" wrapText="1"/>
    </xf>
    <xf numFmtId="0" fontId="12" fillId="0" borderId="11" xfId="0" applyNumberFormat="1" applyFont="1" applyFill="1" applyBorder="1" applyAlignment="1">
      <alignment horizontal="center" vertical="center" textRotation="180" wrapText="1"/>
    </xf>
    <xf numFmtId="10" fontId="0" fillId="0" borderId="11" xfId="0" applyNumberFormat="1" applyFont="1" applyFill="1" applyBorder="1" applyAlignment="1">
      <alignment horizontal="center" vertical="center" textRotation="180" wrapText="1"/>
    </xf>
    <xf numFmtId="0" fontId="0" fillId="0" borderId="12" xfId="0" applyNumberFormat="1" applyFont="1" applyFill="1" applyBorder="1" applyAlignment="1">
      <alignment horizontal="center" vertical="center" textRotation="180" wrapText="1"/>
    </xf>
    <xf numFmtId="172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4" xfId="0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8" fontId="0" fillId="0" borderId="14" xfId="0" applyNumberFormat="1" applyBorder="1" applyAlignment="1">
      <alignment horizontal="center"/>
    </xf>
    <xf numFmtId="174" fontId="13" fillId="0" borderId="14" xfId="0" applyNumberFormat="1" applyFont="1" applyBorder="1" applyAlignment="1">
      <alignment horizontal="center"/>
    </xf>
    <xf numFmtId="168" fontId="0" fillId="0" borderId="15" xfId="0" applyNumberFormat="1" applyBorder="1" applyAlignment="1">
      <alignment/>
    </xf>
    <xf numFmtId="172" fontId="0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7" xfId="0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167" fontId="0" fillId="0" borderId="17" xfId="0" applyNumberFormat="1" applyBorder="1" applyAlignment="1">
      <alignment horizontal="center"/>
    </xf>
    <xf numFmtId="168" fontId="0" fillId="0" borderId="17" xfId="0" applyNumberFormat="1" applyBorder="1" applyAlignment="1">
      <alignment horizontal="center"/>
    </xf>
    <xf numFmtId="174" fontId="13" fillId="0" borderId="17" xfId="0" applyNumberFormat="1" applyFont="1" applyBorder="1" applyAlignment="1">
      <alignment horizontal="center"/>
    </xf>
    <xf numFmtId="168" fontId="0" fillId="0" borderId="18" xfId="0" applyNumberFormat="1" applyBorder="1" applyAlignment="1">
      <alignment/>
    </xf>
    <xf numFmtId="172" fontId="14" fillId="0" borderId="16" xfId="0" applyNumberFormat="1" applyFon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74" fontId="15" fillId="0" borderId="17" xfId="0" applyNumberFormat="1" applyFont="1" applyBorder="1" applyAlignment="1">
      <alignment horizontal="center"/>
    </xf>
    <xf numFmtId="170" fontId="0" fillId="0" borderId="17" xfId="0" applyNumberFormat="1" applyBorder="1" applyAlignment="1">
      <alignment horizontal="center"/>
    </xf>
    <xf numFmtId="174" fontId="16" fillId="0" borderId="17" xfId="0" applyNumberFormat="1" applyFont="1" applyBorder="1" applyAlignment="1">
      <alignment horizontal="center"/>
    </xf>
    <xf numFmtId="171" fontId="0" fillId="0" borderId="17" xfId="0" applyNumberFormat="1" applyBorder="1" applyAlignment="1">
      <alignment horizontal="center"/>
    </xf>
    <xf numFmtId="0" fontId="0" fillId="0" borderId="17" xfId="0" applyBorder="1" applyAlignment="1">
      <alignment/>
    </xf>
    <xf numFmtId="167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172" fontId="0" fillId="0" borderId="19" xfId="0" applyNumberFormat="1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20" xfId="0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167" fontId="0" fillId="0" borderId="20" xfId="0" applyNumberFormat="1" applyBorder="1" applyAlignment="1">
      <alignment horizontal="center"/>
    </xf>
    <xf numFmtId="168" fontId="0" fillId="0" borderId="20" xfId="0" applyNumberFormat="1" applyBorder="1" applyAlignment="1">
      <alignment horizontal="center"/>
    </xf>
    <xf numFmtId="174" fontId="13" fillId="0" borderId="20" xfId="0" applyNumberFormat="1" applyFont="1" applyBorder="1" applyAlignment="1">
      <alignment horizontal="center"/>
    </xf>
    <xf numFmtId="168" fontId="0" fillId="0" borderId="21" xfId="0" applyNumberFormat="1" applyBorder="1" applyAlignment="1">
      <alignment/>
    </xf>
    <xf numFmtId="170" fontId="0" fillId="0" borderId="14" xfId="0" applyNumberFormat="1" applyBorder="1" applyAlignment="1">
      <alignment horizontal="center"/>
    </xf>
    <xf numFmtId="170" fontId="0" fillId="0" borderId="20" xfId="0" applyNumberFormat="1" applyBorder="1" applyAlignment="1">
      <alignment horizontal="center"/>
    </xf>
    <xf numFmtId="0" fontId="0" fillId="0" borderId="20" xfId="0" applyBorder="1" applyAlignment="1">
      <alignment/>
    </xf>
    <xf numFmtId="167" fontId="0" fillId="0" borderId="20" xfId="0" applyNumberFormat="1" applyBorder="1" applyAlignment="1">
      <alignment/>
    </xf>
    <xf numFmtId="0" fontId="0" fillId="0" borderId="2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003D1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137"/>
  <sheetViews>
    <sheetView tabSelected="1" workbookViewId="0" topLeftCell="A1">
      <selection activeCell="B107" sqref="B107:O137"/>
    </sheetView>
  </sheetViews>
  <sheetFormatPr defaultColWidth="9.140625" defaultRowHeight="12.75"/>
  <cols>
    <col min="2" max="2" width="7.421875" style="0" customWidth="1"/>
    <col min="3" max="3" width="43.8515625" style="0" bestFit="1" customWidth="1"/>
    <col min="4" max="5" width="4.8515625" style="0" customWidth="1"/>
    <col min="6" max="15" width="8.7109375" style="0" customWidth="1"/>
    <col min="16" max="16" width="24.421875" style="0" bestFit="1" customWidth="1"/>
    <col min="17" max="17" width="8.7109375" style="0" customWidth="1"/>
    <col min="18" max="18" width="18.57421875" style="0" bestFit="1" customWidth="1"/>
  </cols>
  <sheetData>
    <row r="1" spans="1:18" ht="12.75">
      <c r="A1" s="29">
        <v>1</v>
      </c>
      <c r="B1" s="30">
        <v>2</v>
      </c>
      <c r="C1" s="30">
        <v>3</v>
      </c>
      <c r="D1" s="30">
        <v>4</v>
      </c>
      <c r="E1" s="30">
        <v>5</v>
      </c>
      <c r="F1" s="30">
        <v>6</v>
      </c>
      <c r="G1" s="30">
        <v>7</v>
      </c>
      <c r="H1" s="30">
        <v>8</v>
      </c>
      <c r="I1" s="30">
        <v>9</v>
      </c>
      <c r="J1" s="30">
        <v>10</v>
      </c>
      <c r="K1" s="30">
        <v>11</v>
      </c>
      <c r="L1" s="30">
        <v>12</v>
      </c>
      <c r="M1" s="30">
        <v>13</v>
      </c>
      <c r="N1" s="30">
        <v>14</v>
      </c>
      <c r="O1" s="30">
        <v>15</v>
      </c>
      <c r="P1" s="30">
        <v>16</v>
      </c>
      <c r="Q1" s="30">
        <v>17</v>
      </c>
      <c r="R1" s="31">
        <v>18</v>
      </c>
    </row>
    <row r="2" spans="1:18" ht="15.75">
      <c r="A2" s="12"/>
      <c r="B2" s="13"/>
      <c r="C2" s="1"/>
      <c r="D2" s="2"/>
      <c r="E2" s="2"/>
      <c r="F2" s="2"/>
      <c r="G2" s="2"/>
      <c r="H2" s="2"/>
      <c r="I2" s="2"/>
      <c r="J2" s="2"/>
      <c r="K2" s="3"/>
      <c r="L2" s="2"/>
      <c r="M2" s="2"/>
      <c r="N2" s="2"/>
      <c r="O2" s="3"/>
      <c r="P2" s="9"/>
      <c r="Q2" s="22"/>
      <c r="R2" s="22"/>
    </row>
    <row r="3" spans="1:18" ht="15.75">
      <c r="A3" s="12"/>
      <c r="B3" s="14"/>
      <c r="C3" s="4"/>
      <c r="D3" s="2"/>
      <c r="E3" s="2"/>
      <c r="F3" s="2"/>
      <c r="G3" s="2"/>
      <c r="H3" s="2"/>
      <c r="I3" s="2"/>
      <c r="J3" s="2"/>
      <c r="K3" s="3"/>
      <c r="L3" s="2"/>
      <c r="M3" s="2"/>
      <c r="N3" s="2"/>
      <c r="O3" s="3"/>
      <c r="P3" s="9"/>
      <c r="Q3" s="22"/>
      <c r="R3" s="22"/>
    </row>
    <row r="4" spans="1:18" ht="12.75">
      <c r="A4" s="12"/>
      <c r="B4" s="15"/>
      <c r="C4" s="1"/>
      <c r="D4" s="2"/>
      <c r="E4" s="2"/>
      <c r="F4" s="2"/>
      <c r="G4" s="2"/>
      <c r="H4" s="2"/>
      <c r="I4" s="2"/>
      <c r="J4" s="2"/>
      <c r="K4" s="3"/>
      <c r="L4" s="2"/>
      <c r="M4" s="2"/>
      <c r="N4" s="2"/>
      <c r="O4" s="3"/>
      <c r="P4" s="9"/>
      <c r="Q4" s="22"/>
      <c r="R4" s="22"/>
    </row>
    <row r="5" spans="1:18" ht="15.75">
      <c r="A5" s="32" t="s">
        <v>18</v>
      </c>
      <c r="B5" s="33"/>
      <c r="C5" s="33"/>
      <c r="D5" s="5"/>
      <c r="E5" s="2"/>
      <c r="F5" s="2"/>
      <c r="G5" s="6"/>
      <c r="H5" s="2"/>
      <c r="I5" s="2"/>
      <c r="J5" s="2"/>
      <c r="K5" s="3"/>
      <c r="L5" s="2"/>
      <c r="M5" s="2"/>
      <c r="N5" s="2"/>
      <c r="O5" s="3"/>
      <c r="P5" s="9"/>
      <c r="Q5" s="22"/>
      <c r="R5" s="22"/>
    </row>
    <row r="6" spans="1:20" ht="15.75">
      <c r="A6" s="34">
        <f>COUNT(A$11:A$9966)</f>
        <v>127</v>
      </c>
      <c r="B6" s="35"/>
      <c r="C6" s="33"/>
      <c r="D6" s="2"/>
      <c r="E6" s="2"/>
      <c r="F6" s="2"/>
      <c r="G6" s="2"/>
      <c r="H6" s="2"/>
      <c r="I6" s="2"/>
      <c r="J6" s="2"/>
      <c r="K6" s="3"/>
      <c r="L6" s="2"/>
      <c r="M6" s="2"/>
      <c r="N6" s="2"/>
      <c r="O6" s="3"/>
      <c r="P6" s="9"/>
      <c r="Q6" s="22"/>
      <c r="R6" s="22"/>
      <c r="T6">
        <f>COUNTA(A:A)-2</f>
        <v>129</v>
      </c>
    </row>
    <row r="7" spans="1:18" ht="18">
      <c r="A7" s="35"/>
      <c r="B7" s="36" t="s">
        <v>17</v>
      </c>
      <c r="C7" s="33"/>
      <c r="D7" s="7"/>
      <c r="E7" s="7"/>
      <c r="F7" s="7"/>
      <c r="G7" s="8"/>
      <c r="H7" s="7"/>
      <c r="I7" s="7"/>
      <c r="J7" s="7"/>
      <c r="K7" s="9"/>
      <c r="L7" s="7"/>
      <c r="M7" s="7"/>
      <c r="N7" s="7"/>
      <c r="O7" s="9"/>
      <c r="P7" s="9"/>
      <c r="Q7" s="22"/>
      <c r="R7" s="22"/>
    </row>
    <row r="8" spans="1:18" ht="18">
      <c r="A8" s="33"/>
      <c r="B8" s="33"/>
      <c r="C8" s="33"/>
      <c r="D8" s="7"/>
      <c r="E8" s="7"/>
      <c r="F8" s="7"/>
      <c r="G8" s="11" t="s">
        <v>0</v>
      </c>
      <c r="H8" s="7"/>
      <c r="I8" s="7"/>
      <c r="J8" s="7"/>
      <c r="K8" s="9"/>
      <c r="L8" s="7"/>
      <c r="M8" s="7"/>
      <c r="N8" s="7"/>
      <c r="O8" s="9"/>
      <c r="P8" s="9"/>
      <c r="Q8" s="22"/>
      <c r="R8" s="22"/>
    </row>
    <row r="9" spans="1:18" ht="16.5" thickBot="1">
      <c r="A9" s="12"/>
      <c r="B9" s="16"/>
      <c r="C9" s="10"/>
      <c r="D9" s="7"/>
      <c r="E9" s="7"/>
      <c r="F9" s="7"/>
      <c r="G9" s="7"/>
      <c r="H9" s="7"/>
      <c r="I9" s="7"/>
      <c r="J9" s="7"/>
      <c r="K9" s="9"/>
      <c r="L9" s="7"/>
      <c r="M9" s="25"/>
      <c r="N9" s="7"/>
      <c r="O9" s="26"/>
      <c r="P9" s="9"/>
      <c r="Q9" s="23" t="s">
        <v>16</v>
      </c>
      <c r="R9" s="24"/>
    </row>
    <row r="10" spans="1:18" ht="81" customHeight="1" thickBot="1">
      <c r="A10" s="18" t="s">
        <v>14</v>
      </c>
      <c r="B10" s="39" t="s">
        <v>11</v>
      </c>
      <c r="C10" s="40" t="s">
        <v>23</v>
      </c>
      <c r="D10" s="41" t="s">
        <v>21</v>
      </c>
      <c r="E10" s="42" t="s">
        <v>22</v>
      </c>
      <c r="F10" s="41" t="s">
        <v>3</v>
      </c>
      <c r="G10" s="41" t="s">
        <v>4</v>
      </c>
      <c r="H10" s="41" t="s">
        <v>5</v>
      </c>
      <c r="I10" s="41" t="s">
        <v>6</v>
      </c>
      <c r="J10" s="41" t="s">
        <v>7</v>
      </c>
      <c r="K10" s="41" t="s">
        <v>8</v>
      </c>
      <c r="L10" s="43" t="s">
        <v>9</v>
      </c>
      <c r="M10" s="41" t="s">
        <v>24</v>
      </c>
      <c r="N10" s="41" t="s">
        <v>10</v>
      </c>
      <c r="O10" s="44" t="s">
        <v>13</v>
      </c>
      <c r="P10" s="28" t="s">
        <v>15</v>
      </c>
      <c r="Q10" s="18" t="s">
        <v>14</v>
      </c>
      <c r="R10" s="28" t="s">
        <v>15</v>
      </c>
    </row>
    <row r="11" spans="1:18" ht="12.75">
      <c r="A11">
        <v>240111</v>
      </c>
      <c r="B11" s="45">
        <v>1</v>
      </c>
      <c r="C11" s="46" t="s">
        <v>25</v>
      </c>
      <c r="D11" s="47">
        <v>20</v>
      </c>
      <c r="E11" s="47">
        <v>19</v>
      </c>
      <c r="F11" s="48">
        <v>11.83</v>
      </c>
      <c r="G11" s="49">
        <v>0.4456</v>
      </c>
      <c r="H11" s="48">
        <v>11.81874293254627</v>
      </c>
      <c r="I11" s="50"/>
      <c r="J11" s="49">
        <v>0.36899167496755086</v>
      </c>
      <c r="K11" s="49">
        <v>0.10581561988101058</v>
      </c>
      <c r="L11" s="51">
        <v>0.031220890163490007</v>
      </c>
      <c r="M11" s="52"/>
      <c r="N11" s="49">
        <v>0.13109933936159746</v>
      </c>
      <c r="O11" s="53">
        <v>0.027580873542394146</v>
      </c>
      <c r="P11" t="s">
        <v>55</v>
      </c>
      <c r="Q11">
        <v>240111</v>
      </c>
      <c r="R11" t="s">
        <v>55</v>
      </c>
    </row>
    <row r="12" spans="1:18" ht="12.75">
      <c r="A12">
        <v>240111</v>
      </c>
      <c r="B12" s="54">
        <v>5</v>
      </c>
      <c r="C12" s="55" t="s">
        <v>26</v>
      </c>
      <c r="D12" s="56">
        <v>1</v>
      </c>
      <c r="E12" s="56"/>
      <c r="F12" s="57">
        <v>0.31025</v>
      </c>
      <c r="G12" s="57"/>
      <c r="H12" s="57"/>
      <c r="I12" s="58"/>
      <c r="J12" s="57"/>
      <c r="K12" s="57"/>
      <c r="L12" s="59"/>
      <c r="M12" s="60"/>
      <c r="N12" s="57"/>
      <c r="O12" s="61"/>
      <c r="P12" t="s">
        <v>55</v>
      </c>
      <c r="Q12">
        <v>240213</v>
      </c>
      <c r="R12" t="s">
        <v>65</v>
      </c>
    </row>
    <row r="13" spans="1:18" ht="12.75">
      <c r="A13">
        <v>240111</v>
      </c>
      <c r="B13" s="62">
        <v>10</v>
      </c>
      <c r="C13" s="55" t="s">
        <v>27</v>
      </c>
      <c r="D13" s="56">
        <v>49</v>
      </c>
      <c r="E13" s="56">
        <v>48</v>
      </c>
      <c r="F13" s="63">
        <v>11.98</v>
      </c>
      <c r="G13" s="57">
        <v>0.2575</v>
      </c>
      <c r="H13" s="63">
        <v>11.973359129009333</v>
      </c>
      <c r="I13" s="58">
        <v>0.60960038693514</v>
      </c>
      <c r="J13" s="57">
        <v>0.22816370434541317</v>
      </c>
      <c r="K13" s="57">
        <v>0.041165742538477025</v>
      </c>
      <c r="L13" s="59">
        <v>0.019055947615620485</v>
      </c>
      <c r="M13" s="64">
        <v>0.872081846597279</v>
      </c>
      <c r="N13" s="57">
        <v>0.08051922710123771</v>
      </c>
      <c r="O13" s="61">
        <v>0.027526974865819485</v>
      </c>
      <c r="P13" t="s">
        <v>55</v>
      </c>
      <c r="Q13">
        <v>240311</v>
      </c>
      <c r="R13" t="s">
        <v>79</v>
      </c>
    </row>
    <row r="14" spans="1:18" ht="12.75">
      <c r="A14">
        <v>240111</v>
      </c>
      <c r="B14" s="54">
        <v>20</v>
      </c>
      <c r="C14" s="55" t="s">
        <v>28</v>
      </c>
      <c r="D14" s="56">
        <v>33</v>
      </c>
      <c r="E14" s="56">
        <v>32</v>
      </c>
      <c r="F14" s="63">
        <v>40.6</v>
      </c>
      <c r="G14" s="65">
        <v>1.843</v>
      </c>
      <c r="H14" s="63">
        <v>40.47591695974882</v>
      </c>
      <c r="I14" s="58"/>
      <c r="J14" s="65">
        <v>1.1965839733596089</v>
      </c>
      <c r="K14" s="57">
        <v>0.26441020056928827</v>
      </c>
      <c r="L14" s="59">
        <v>0.029562862641247852</v>
      </c>
      <c r="M14" s="60"/>
      <c r="N14" s="57">
        <v>0.20166573326498846</v>
      </c>
      <c r="O14" s="61">
        <v>0.015718158067408963</v>
      </c>
      <c r="P14" t="s">
        <v>55</v>
      </c>
      <c r="Q14">
        <v>240341</v>
      </c>
      <c r="R14" t="s">
        <v>81</v>
      </c>
    </row>
    <row r="15" spans="1:16" ht="12.75">
      <c r="A15">
        <v>240111</v>
      </c>
      <c r="B15" s="62">
        <v>40</v>
      </c>
      <c r="C15" s="55" t="s">
        <v>29</v>
      </c>
      <c r="D15" s="56">
        <v>1</v>
      </c>
      <c r="E15" s="56"/>
      <c r="F15" s="63">
        <v>39.5</v>
      </c>
      <c r="G15" s="57"/>
      <c r="H15" s="57"/>
      <c r="I15" s="58"/>
      <c r="J15" s="57"/>
      <c r="K15" s="57"/>
      <c r="L15" s="59"/>
      <c r="M15" s="60"/>
      <c r="N15" s="57"/>
      <c r="O15" s="61"/>
      <c r="P15" t="s">
        <v>55</v>
      </c>
    </row>
    <row r="16" spans="1:16" ht="12.75">
      <c r="A16">
        <v>240111</v>
      </c>
      <c r="B16" s="62">
        <v>41</v>
      </c>
      <c r="C16" s="55" t="s">
        <v>30</v>
      </c>
      <c r="D16" s="56">
        <v>30</v>
      </c>
      <c r="E16" s="56">
        <v>28</v>
      </c>
      <c r="F16" s="63">
        <v>39.04</v>
      </c>
      <c r="G16" s="65">
        <v>6.565</v>
      </c>
      <c r="H16" s="63">
        <v>40.24083191487883</v>
      </c>
      <c r="I16" s="58">
        <v>0.9036124787231825</v>
      </c>
      <c r="J16" s="57">
        <v>0.5966009925650517</v>
      </c>
      <c r="K16" s="57">
        <v>0.1409337373447698</v>
      </c>
      <c r="L16" s="59">
        <v>0.014825761898437833</v>
      </c>
      <c r="M16" s="66">
        <v>1.5383589153624506</v>
      </c>
      <c r="N16" s="57">
        <v>0.22811339288431273</v>
      </c>
      <c r="O16" s="61">
        <v>0.015764003577670854</v>
      </c>
      <c r="P16" t="s">
        <v>55</v>
      </c>
    </row>
    <row r="17" spans="1:16" ht="12.75">
      <c r="A17">
        <v>240111</v>
      </c>
      <c r="B17" s="54">
        <v>48</v>
      </c>
      <c r="C17" s="55" t="s">
        <v>31</v>
      </c>
      <c r="D17" s="56">
        <v>5</v>
      </c>
      <c r="E17" s="56">
        <v>5</v>
      </c>
      <c r="F17" s="63">
        <v>35.94</v>
      </c>
      <c r="G17" s="65">
        <v>1.07</v>
      </c>
      <c r="H17" s="63">
        <v>35.944</v>
      </c>
      <c r="I17" s="58"/>
      <c r="J17" s="65">
        <v>1.0699906541647912</v>
      </c>
      <c r="K17" s="57">
        <v>0.5981429595004853</v>
      </c>
      <c r="L17" s="59">
        <v>0.029768268811617826</v>
      </c>
      <c r="M17" s="60"/>
      <c r="N17" s="57">
        <v>0.4</v>
      </c>
      <c r="O17" s="61">
        <v>0.016679644772717623</v>
      </c>
      <c r="P17" t="s">
        <v>55</v>
      </c>
    </row>
    <row r="18" spans="1:16" ht="12.75">
      <c r="A18">
        <v>240111</v>
      </c>
      <c r="B18" s="54">
        <v>50</v>
      </c>
      <c r="C18" s="55" t="s">
        <v>32</v>
      </c>
      <c r="D18" s="56">
        <v>7</v>
      </c>
      <c r="E18" s="56">
        <v>6</v>
      </c>
      <c r="F18" s="57">
        <v>0.1385</v>
      </c>
      <c r="G18" s="57">
        <v>0.05175</v>
      </c>
      <c r="H18" s="57">
        <v>0.1392566470591588</v>
      </c>
      <c r="I18" s="58">
        <v>0.41</v>
      </c>
      <c r="J18" s="57">
        <v>0.02667811462015285</v>
      </c>
      <c r="K18" s="57">
        <v>0.013614118358095489</v>
      </c>
      <c r="L18" s="59">
        <v>0.19157516128346455</v>
      </c>
      <c r="M18" s="64">
        <v>0.1516097733291613</v>
      </c>
      <c r="N18" s="57">
        <v>0.0077800000000000005</v>
      </c>
      <c r="O18" s="61">
        <v>0.05381281333389572</v>
      </c>
      <c r="P18" t="s">
        <v>55</v>
      </c>
    </row>
    <row r="19" spans="1:16" ht="12.75">
      <c r="A19">
        <v>240111</v>
      </c>
      <c r="B19" s="54">
        <v>101</v>
      </c>
      <c r="C19" s="55" t="s">
        <v>33</v>
      </c>
      <c r="D19" s="56">
        <v>5</v>
      </c>
      <c r="E19" s="56">
        <v>4</v>
      </c>
      <c r="F19" s="57">
        <v>0.1982</v>
      </c>
      <c r="G19" s="57">
        <v>0.1124</v>
      </c>
      <c r="H19" s="57">
        <v>0.24525000000000002</v>
      </c>
      <c r="I19" s="58">
        <v>0.21226250000000002</v>
      </c>
      <c r="J19" s="57">
        <v>0.045536615303877544</v>
      </c>
      <c r="K19" s="57">
        <v>0.028460384564923464</v>
      </c>
      <c r="L19" s="59">
        <v>0.18567427239093798</v>
      </c>
      <c r="M19" s="60">
        <v>0.4998542543220525</v>
      </c>
      <c r="N19" s="57">
        <v>0.013333333333333334</v>
      </c>
      <c r="O19" s="61">
        <v>0.04941898698219758</v>
      </c>
      <c r="P19" t="s">
        <v>55</v>
      </c>
    </row>
    <row r="20" spans="1:16" ht="12.75">
      <c r="A20">
        <v>240111</v>
      </c>
      <c r="B20" s="54">
        <v>121</v>
      </c>
      <c r="C20" s="55" t="s">
        <v>34</v>
      </c>
      <c r="D20" s="56">
        <v>7</v>
      </c>
      <c r="E20" s="56">
        <v>6</v>
      </c>
      <c r="F20" s="57">
        <v>0.7094</v>
      </c>
      <c r="G20" s="57">
        <v>0.08017</v>
      </c>
      <c r="H20" s="57">
        <v>0.7128326484396679</v>
      </c>
      <c r="I20" s="58">
        <v>0.2356416324219834</v>
      </c>
      <c r="J20" s="57">
        <v>0.0742424492083513</v>
      </c>
      <c r="K20" s="57">
        <v>0.037886691211449504</v>
      </c>
      <c r="L20" s="59">
        <v>0.10415130307353615</v>
      </c>
      <c r="M20" s="64">
        <v>0.7341016308428885</v>
      </c>
      <c r="N20" s="57">
        <v>0.0132</v>
      </c>
      <c r="O20" s="61">
        <v>0.04208771660289451</v>
      </c>
      <c r="P20" t="s">
        <v>55</v>
      </c>
    </row>
    <row r="21" spans="1:16" ht="12.75">
      <c r="A21">
        <v>240111</v>
      </c>
      <c r="B21" s="54">
        <v>143</v>
      </c>
      <c r="C21" s="55" t="s">
        <v>35</v>
      </c>
      <c r="D21" s="56">
        <v>5</v>
      </c>
      <c r="E21" s="56">
        <v>5</v>
      </c>
      <c r="F21" s="65">
        <v>7.491</v>
      </c>
      <c r="G21" s="65">
        <v>2.311</v>
      </c>
      <c r="H21" s="65">
        <v>7.49118</v>
      </c>
      <c r="I21" s="58"/>
      <c r="J21" s="65">
        <v>2.3105103466550414</v>
      </c>
      <c r="K21" s="65">
        <v>1.291614549459319</v>
      </c>
      <c r="L21" s="59">
        <v>0.3084307607953675</v>
      </c>
      <c r="M21" s="60"/>
      <c r="N21" s="57">
        <v>0.14764</v>
      </c>
      <c r="O21" s="61">
        <v>0.029539979233415666</v>
      </c>
      <c r="P21" t="s">
        <v>55</v>
      </c>
    </row>
    <row r="22" spans="1:16" ht="12.75">
      <c r="A22">
        <v>240111</v>
      </c>
      <c r="B22" s="54">
        <v>145</v>
      </c>
      <c r="C22" s="55" t="s">
        <v>36</v>
      </c>
      <c r="D22" s="56">
        <v>9</v>
      </c>
      <c r="E22" s="56">
        <v>9</v>
      </c>
      <c r="F22" s="65">
        <v>7.005</v>
      </c>
      <c r="G22" s="65">
        <v>2.236</v>
      </c>
      <c r="H22" s="65">
        <v>7.005</v>
      </c>
      <c r="I22" s="58"/>
      <c r="J22" s="65">
        <v>2.5354253139956615</v>
      </c>
      <c r="K22" s="65">
        <v>1.056427214164859</v>
      </c>
      <c r="L22" s="59">
        <v>0.3619450840821787</v>
      </c>
      <c r="M22" s="60"/>
      <c r="N22" s="57">
        <v>0.08904700433941432</v>
      </c>
      <c r="O22" s="61">
        <v>0.029839811177595155</v>
      </c>
      <c r="P22" t="s">
        <v>55</v>
      </c>
    </row>
    <row r="23" spans="1:16" ht="12.75">
      <c r="A23">
        <v>240111</v>
      </c>
      <c r="B23" s="62">
        <v>148</v>
      </c>
      <c r="C23" s="55" t="s">
        <v>37</v>
      </c>
      <c r="D23" s="56">
        <v>33</v>
      </c>
      <c r="E23" s="56">
        <v>32</v>
      </c>
      <c r="F23" s="65">
        <v>9.744</v>
      </c>
      <c r="G23" s="65">
        <v>1.42</v>
      </c>
      <c r="H23" s="65">
        <v>9.966478305067588</v>
      </c>
      <c r="I23" s="58">
        <v>0.6983239152533793</v>
      </c>
      <c r="J23" s="57">
        <v>0.6277431869862149</v>
      </c>
      <c r="K23" s="57">
        <v>0.1387129576130023</v>
      </c>
      <c r="L23" s="59">
        <v>0.06298545662483714</v>
      </c>
      <c r="M23" s="66">
        <v>2.0945031291777783</v>
      </c>
      <c r="N23" s="57">
        <v>0.18008483087454993</v>
      </c>
      <c r="O23" s="61">
        <v>0.02829759104779524</v>
      </c>
      <c r="P23" t="s">
        <v>55</v>
      </c>
    </row>
    <row r="24" spans="1:16" ht="12.75">
      <c r="A24">
        <v>240111</v>
      </c>
      <c r="B24" s="54">
        <v>149</v>
      </c>
      <c r="C24" s="55" t="s">
        <v>38</v>
      </c>
      <c r="D24" s="56">
        <v>1</v>
      </c>
      <c r="E24" s="56"/>
      <c r="F24" s="65">
        <v>5.7833000000000006</v>
      </c>
      <c r="G24" s="57"/>
      <c r="H24" s="57"/>
      <c r="I24" s="58"/>
      <c r="J24" s="57"/>
      <c r="K24" s="57"/>
      <c r="L24" s="59"/>
      <c r="M24" s="60"/>
      <c r="N24" s="57"/>
      <c r="O24" s="61"/>
      <c r="P24" t="s">
        <v>55</v>
      </c>
    </row>
    <row r="25" spans="1:16" ht="12.75">
      <c r="A25">
        <v>240111</v>
      </c>
      <c r="B25" s="54">
        <v>151</v>
      </c>
      <c r="C25" s="55" t="s">
        <v>39</v>
      </c>
      <c r="D25" s="56">
        <v>11</v>
      </c>
      <c r="E25" s="56">
        <v>8</v>
      </c>
      <c r="F25" s="65">
        <v>8.668</v>
      </c>
      <c r="G25" s="65">
        <v>5.672</v>
      </c>
      <c r="H25" s="63">
        <v>11.678279682421863</v>
      </c>
      <c r="I25" s="58"/>
      <c r="J25" s="65">
        <v>1.554305365913532</v>
      </c>
      <c r="K25" s="57">
        <v>0.6869124151700603</v>
      </c>
      <c r="L25" s="59">
        <v>0.13309369257983017</v>
      </c>
      <c r="M25" s="60"/>
      <c r="N25" s="57">
        <v>0.5585113665808881</v>
      </c>
      <c r="O25" s="61">
        <v>0.11050692020923945</v>
      </c>
      <c r="P25" t="s">
        <v>55</v>
      </c>
    </row>
    <row r="26" spans="1:16" ht="12.75">
      <c r="A26">
        <v>240111</v>
      </c>
      <c r="B26" s="54">
        <v>165</v>
      </c>
      <c r="C26" s="55" t="s">
        <v>40</v>
      </c>
      <c r="D26" s="56">
        <v>4</v>
      </c>
      <c r="E26" s="56">
        <v>3</v>
      </c>
      <c r="F26" s="57">
        <v>0.008663</v>
      </c>
      <c r="G26" s="57">
        <v>0.002675</v>
      </c>
      <c r="H26" s="57">
        <v>0.008216666666666666</v>
      </c>
      <c r="I26" s="58">
        <v>0.0042325</v>
      </c>
      <c r="J26" s="57">
        <v>0.003088823940164498</v>
      </c>
      <c r="K26" s="57">
        <v>0.002229166666666667</v>
      </c>
      <c r="L26" s="59">
        <v>0.37592177770764684</v>
      </c>
      <c r="M26" s="60">
        <v>1.7004039646977624</v>
      </c>
      <c r="N26" s="57">
        <v>0.0001</v>
      </c>
      <c r="O26" s="61">
        <v>0.08238882278923625</v>
      </c>
      <c r="P26" t="s">
        <v>55</v>
      </c>
    </row>
    <row r="27" spans="1:16" ht="12.75">
      <c r="A27">
        <v>240111</v>
      </c>
      <c r="B27" s="54">
        <v>181</v>
      </c>
      <c r="C27" s="55" t="s">
        <v>41</v>
      </c>
      <c r="D27" s="56">
        <v>10</v>
      </c>
      <c r="E27" s="56">
        <v>7</v>
      </c>
      <c r="F27" s="65">
        <v>4.218</v>
      </c>
      <c r="G27" s="65">
        <v>2.178</v>
      </c>
      <c r="H27" s="65">
        <v>5.336378571428571</v>
      </c>
      <c r="I27" s="58"/>
      <c r="J27" s="57">
        <v>0.44854223091139345</v>
      </c>
      <c r="K27" s="57">
        <v>0.2119162849110099</v>
      </c>
      <c r="L27" s="59">
        <v>0.08405367514833506</v>
      </c>
      <c r="M27" s="60"/>
      <c r="N27" s="57">
        <v>0.176375</v>
      </c>
      <c r="O27" s="61">
        <v>0.12433098594347584</v>
      </c>
      <c r="P27" t="s">
        <v>55</v>
      </c>
    </row>
    <row r="28" spans="1:16" ht="12.75">
      <c r="A28">
        <v>240111</v>
      </c>
      <c r="B28" s="54">
        <v>191</v>
      </c>
      <c r="C28" s="55" t="s">
        <v>42</v>
      </c>
      <c r="D28" s="56">
        <v>10</v>
      </c>
      <c r="E28" s="56">
        <v>9</v>
      </c>
      <c r="F28" s="67">
        <v>117.2</v>
      </c>
      <c r="G28" s="63">
        <v>13.42</v>
      </c>
      <c r="H28" s="67">
        <v>119.28137914354225</v>
      </c>
      <c r="I28" s="58"/>
      <c r="J28" s="63">
        <v>13.177777744781949</v>
      </c>
      <c r="K28" s="65">
        <v>5.490740726992478</v>
      </c>
      <c r="L28" s="59">
        <v>0.1104764032693143</v>
      </c>
      <c r="M28" s="60"/>
      <c r="N28" s="65">
        <v>2.9121763736725654</v>
      </c>
      <c r="O28" s="61">
        <v>0.07789432380057024</v>
      </c>
      <c r="P28" t="s">
        <v>55</v>
      </c>
    </row>
    <row r="29" spans="1:16" ht="12.75">
      <c r="A29">
        <v>240111</v>
      </c>
      <c r="B29" s="54">
        <v>202</v>
      </c>
      <c r="C29" s="55" t="s">
        <v>43</v>
      </c>
      <c r="D29" s="56">
        <v>11</v>
      </c>
      <c r="E29" s="56">
        <v>7</v>
      </c>
      <c r="F29" s="65">
        <v>2.272</v>
      </c>
      <c r="G29" s="65">
        <v>1.841</v>
      </c>
      <c r="H29" s="65">
        <v>2.5289769437981273</v>
      </c>
      <c r="I29" s="58">
        <v>1.758693083139438</v>
      </c>
      <c r="J29" s="57">
        <v>0.6257413183722164</v>
      </c>
      <c r="K29" s="57">
        <v>0.29563498454831727</v>
      </c>
      <c r="L29" s="59">
        <v>0.24742863706477722</v>
      </c>
      <c r="M29" s="64">
        <v>0.8290117734497671</v>
      </c>
      <c r="N29" s="57">
        <v>0.14022</v>
      </c>
      <c r="O29" s="61">
        <v>0.13911911066686172</v>
      </c>
      <c r="P29" t="s">
        <v>55</v>
      </c>
    </row>
    <row r="30" spans="1:16" ht="12.75">
      <c r="A30">
        <v>240111</v>
      </c>
      <c r="B30" s="54">
        <v>221</v>
      </c>
      <c r="C30" s="55" t="s">
        <v>44</v>
      </c>
      <c r="D30" s="56">
        <v>9</v>
      </c>
      <c r="E30" s="56">
        <v>5</v>
      </c>
      <c r="F30" s="57">
        <v>0.001456</v>
      </c>
      <c r="G30" s="57">
        <v>0.00323</v>
      </c>
      <c r="H30" s="57">
        <v>0.00030000000000000003</v>
      </c>
      <c r="I30" s="58">
        <v>0.00503</v>
      </c>
      <c r="J30" s="57">
        <v>0.00012247448713915892</v>
      </c>
      <c r="K30" s="57">
        <v>6.846531968814576E-05</v>
      </c>
      <c r="L30" s="59">
        <v>0.408248290463863</v>
      </c>
      <c r="M30" s="60">
        <v>0.05673271471853684</v>
      </c>
      <c r="N30" s="57">
        <v>0.0004</v>
      </c>
      <c r="O30" s="61">
        <v>0.13558862195279622</v>
      </c>
      <c r="P30" t="s">
        <v>55</v>
      </c>
    </row>
    <row r="31" spans="1:16" ht="12.75">
      <c r="A31">
        <v>240111</v>
      </c>
      <c r="B31" s="54">
        <v>241</v>
      </c>
      <c r="C31" s="55" t="s">
        <v>45</v>
      </c>
      <c r="D31" s="56">
        <v>6</v>
      </c>
      <c r="E31" s="56">
        <v>5</v>
      </c>
      <c r="F31" s="65">
        <v>1.061</v>
      </c>
      <c r="G31" s="57">
        <v>0.7332</v>
      </c>
      <c r="H31" s="57">
        <v>0.7657700000000001</v>
      </c>
      <c r="I31" s="58">
        <v>0.08157700000000001</v>
      </c>
      <c r="J31" s="57">
        <v>0.1372626478689669</v>
      </c>
      <c r="K31" s="57">
        <v>0.07673215285165666</v>
      </c>
      <c r="L31" s="59">
        <v>0.17924787843473486</v>
      </c>
      <c r="M31" s="60">
        <v>3.9204919221679257</v>
      </c>
      <c r="N31" s="57">
        <v>0.108375</v>
      </c>
      <c r="O31" s="61">
        <v>0.04163640211882916</v>
      </c>
      <c r="P31" t="s">
        <v>55</v>
      </c>
    </row>
    <row r="32" spans="1:16" ht="12.75">
      <c r="A32">
        <v>240111</v>
      </c>
      <c r="B32" s="54">
        <v>251</v>
      </c>
      <c r="C32" s="55" t="s">
        <v>46</v>
      </c>
      <c r="D32" s="56">
        <v>10</v>
      </c>
      <c r="E32" s="56">
        <v>7</v>
      </c>
      <c r="F32" s="65">
        <v>7.689</v>
      </c>
      <c r="G32" s="65">
        <v>6.759</v>
      </c>
      <c r="H32" s="63">
        <v>11.205265670064597</v>
      </c>
      <c r="I32" s="58"/>
      <c r="J32" s="65">
        <v>5.322137589976942</v>
      </c>
      <c r="K32" s="65">
        <v>2.5144736618477914</v>
      </c>
      <c r="L32" s="59">
        <v>0.47496755067533</v>
      </c>
      <c r="M32" s="60"/>
      <c r="N32" s="65">
        <v>1.4238</v>
      </c>
      <c r="O32" s="61">
        <v>0.11119671589698556</v>
      </c>
      <c r="P32" t="s">
        <v>55</v>
      </c>
    </row>
    <row r="33" spans="1:16" ht="12.75">
      <c r="A33">
        <v>240111</v>
      </c>
      <c r="B33" s="54">
        <v>261</v>
      </c>
      <c r="C33" s="55" t="s">
        <v>47</v>
      </c>
      <c r="D33" s="56">
        <v>6</v>
      </c>
      <c r="E33" s="56">
        <v>4</v>
      </c>
      <c r="F33" s="57">
        <v>0.01541</v>
      </c>
      <c r="G33" s="57">
        <v>0.01107</v>
      </c>
      <c r="H33" s="57">
        <v>0.0224125</v>
      </c>
      <c r="I33" s="58">
        <v>0.007241249999999999</v>
      </c>
      <c r="J33" s="57">
        <v>0.0028185028531710456</v>
      </c>
      <c r="K33" s="57">
        <v>0.0017615642832319034</v>
      </c>
      <c r="L33" s="59">
        <v>0.12575584397863004</v>
      </c>
      <c r="M33" s="60">
        <v>0.906903041310345</v>
      </c>
      <c r="N33" s="57">
        <v>0.0017499999999999998</v>
      </c>
      <c r="O33" s="61">
        <v>0.070840432681998</v>
      </c>
      <c r="P33" t="s">
        <v>55</v>
      </c>
    </row>
    <row r="34" spans="1:16" ht="12.75">
      <c r="A34">
        <v>240111</v>
      </c>
      <c r="B34" s="54">
        <v>281</v>
      </c>
      <c r="C34" s="55" t="s">
        <v>48</v>
      </c>
      <c r="D34" s="56">
        <v>5</v>
      </c>
      <c r="E34" s="56">
        <v>1</v>
      </c>
      <c r="F34" s="57">
        <v>0.4232</v>
      </c>
      <c r="G34" s="57">
        <v>0.8824</v>
      </c>
      <c r="H34" s="57">
        <v>0.0224125</v>
      </c>
      <c r="I34" s="58"/>
      <c r="J34" s="57">
        <v>0.0028185028531710456</v>
      </c>
      <c r="K34" s="57">
        <v>0.003523128566463807</v>
      </c>
      <c r="L34" s="59">
        <v>0.12575584397863004</v>
      </c>
      <c r="M34" s="60"/>
      <c r="N34" s="57">
        <v>0</v>
      </c>
      <c r="O34" s="61">
        <v>0.22</v>
      </c>
      <c r="P34" t="s">
        <v>55</v>
      </c>
    </row>
    <row r="35" spans="1:16" ht="12.75">
      <c r="A35">
        <v>240111</v>
      </c>
      <c r="B35" s="54">
        <v>289</v>
      </c>
      <c r="C35" s="55" t="s">
        <v>49</v>
      </c>
      <c r="D35" s="56">
        <v>12</v>
      </c>
      <c r="E35" s="56">
        <v>9</v>
      </c>
      <c r="F35" s="65">
        <v>7.887</v>
      </c>
      <c r="G35" s="65">
        <v>3.687</v>
      </c>
      <c r="H35" s="65">
        <v>9.564397058472936</v>
      </c>
      <c r="I35" s="58">
        <v>3.8693191175418806</v>
      </c>
      <c r="J35" s="57">
        <v>0.8120822178423224</v>
      </c>
      <c r="K35" s="57">
        <v>0.3383675907676343</v>
      </c>
      <c r="L35" s="59">
        <v>0.08490678637425582</v>
      </c>
      <c r="M35" s="64">
        <v>0.48901409010034463</v>
      </c>
      <c r="N35" s="57">
        <v>0.3628857142857143</v>
      </c>
      <c r="O35" s="61">
        <v>0.11387831363575865</v>
      </c>
      <c r="P35" t="s">
        <v>55</v>
      </c>
    </row>
    <row r="36" spans="1:16" ht="12.75">
      <c r="A36">
        <v>240111</v>
      </c>
      <c r="B36" s="54">
        <v>291</v>
      </c>
      <c r="C36" s="55" t="s">
        <v>50</v>
      </c>
      <c r="D36" s="56">
        <v>12</v>
      </c>
      <c r="E36" s="56">
        <v>9</v>
      </c>
      <c r="F36" s="63">
        <v>16.18</v>
      </c>
      <c r="G36" s="63">
        <v>10.22</v>
      </c>
      <c r="H36" s="63">
        <v>16.86870117146363</v>
      </c>
      <c r="I36" s="58"/>
      <c r="J36" s="57">
        <v>0.9526064730700897</v>
      </c>
      <c r="K36" s="57">
        <v>0.39691936377920406</v>
      </c>
      <c r="L36" s="59">
        <v>0.05647183285703056</v>
      </c>
      <c r="M36" s="60"/>
      <c r="N36" s="57">
        <v>0.5959065673945747</v>
      </c>
      <c r="O36" s="61">
        <v>0.10455726346904305</v>
      </c>
      <c r="P36" t="s">
        <v>55</v>
      </c>
    </row>
    <row r="37" spans="1:16" ht="12.75">
      <c r="A37">
        <v>240111</v>
      </c>
      <c r="B37" s="54">
        <v>301</v>
      </c>
      <c r="C37" s="55" t="s">
        <v>51</v>
      </c>
      <c r="D37" s="56">
        <v>9</v>
      </c>
      <c r="E37" s="56">
        <v>1</v>
      </c>
      <c r="F37" s="65">
        <v>1.415</v>
      </c>
      <c r="G37" s="65">
        <v>3.246</v>
      </c>
      <c r="H37" s="63">
        <v>16.86870117146363</v>
      </c>
      <c r="I37" s="58"/>
      <c r="J37" s="57">
        <v>0.9526064730700897</v>
      </c>
      <c r="K37" s="65">
        <v>1.1907580913376121</v>
      </c>
      <c r="L37" s="59">
        <v>0.05647183285703056</v>
      </c>
      <c r="M37" s="60"/>
      <c r="N37" s="57">
        <v>0.05</v>
      </c>
      <c r="O37" s="61">
        <v>0.10455726346904305</v>
      </c>
      <c r="P37" t="s">
        <v>55</v>
      </c>
    </row>
    <row r="38" spans="1:16" ht="12.75">
      <c r="A38">
        <v>240111</v>
      </c>
      <c r="B38" s="54">
        <v>311</v>
      </c>
      <c r="C38" s="55" t="s">
        <v>52</v>
      </c>
      <c r="D38" s="56">
        <v>2</v>
      </c>
      <c r="E38" s="56">
        <v>2</v>
      </c>
      <c r="F38" s="57">
        <v>0.174</v>
      </c>
      <c r="G38" s="57">
        <v>0.008521</v>
      </c>
      <c r="H38" s="68"/>
      <c r="I38" s="69"/>
      <c r="J38" s="68"/>
      <c r="K38" s="68"/>
      <c r="L38" s="68"/>
      <c r="M38" s="68"/>
      <c r="N38" s="68"/>
      <c r="O38" s="70"/>
      <c r="P38" t="s">
        <v>55</v>
      </c>
    </row>
    <row r="39" spans="1:16" ht="12.75">
      <c r="A39">
        <v>240111</v>
      </c>
      <c r="B39" s="62">
        <v>321</v>
      </c>
      <c r="C39" s="55" t="s">
        <v>53</v>
      </c>
      <c r="D39" s="56">
        <v>49</v>
      </c>
      <c r="E39" s="56">
        <v>48</v>
      </c>
      <c r="F39" s="57">
        <v>0.9786</v>
      </c>
      <c r="G39" s="57">
        <v>0.07877</v>
      </c>
      <c r="H39" s="57">
        <v>0.9793479131911246</v>
      </c>
      <c r="I39" s="58">
        <v>0.10293479131911247</v>
      </c>
      <c r="J39" s="57">
        <v>0.0743258466315925</v>
      </c>
      <c r="K39" s="57">
        <v>0.01341001486265524</v>
      </c>
      <c r="L39" s="59">
        <v>0.07589319957746972</v>
      </c>
      <c r="M39" s="66">
        <v>1.6824168041952927</v>
      </c>
      <c r="N39" s="57">
        <v>0.03113208772401843</v>
      </c>
      <c r="O39" s="61">
        <v>0.04012305349442082</v>
      </c>
      <c r="P39" t="s">
        <v>55</v>
      </c>
    </row>
    <row r="40" spans="1:16" ht="13.5" thickBot="1">
      <c r="A40">
        <v>240111</v>
      </c>
      <c r="B40" s="71">
        <v>325</v>
      </c>
      <c r="C40" s="72" t="s">
        <v>54</v>
      </c>
      <c r="D40" s="73">
        <v>3</v>
      </c>
      <c r="E40" s="73">
        <v>3</v>
      </c>
      <c r="F40" s="74">
        <v>0.812</v>
      </c>
      <c r="G40" s="74">
        <v>0.1412</v>
      </c>
      <c r="H40" s="74">
        <v>0.8119999999999999</v>
      </c>
      <c r="I40" s="75"/>
      <c r="J40" s="74">
        <v>0.1411621408168635</v>
      </c>
      <c r="K40" s="74">
        <v>0.101875</v>
      </c>
      <c r="L40" s="76">
        <v>0.17384500100598957</v>
      </c>
      <c r="M40" s="77"/>
      <c r="N40" s="74">
        <v>0.008</v>
      </c>
      <c r="O40" s="78">
        <v>0.04127069792589176</v>
      </c>
      <c r="P40" t="s">
        <v>55</v>
      </c>
    </row>
    <row r="41" spans="1:16" ht="12.75">
      <c r="A41">
        <v>240213</v>
      </c>
      <c r="B41" s="45">
        <v>1</v>
      </c>
      <c r="C41" s="46" t="s">
        <v>25</v>
      </c>
      <c r="D41" s="47">
        <v>3</v>
      </c>
      <c r="E41" s="47">
        <v>3</v>
      </c>
      <c r="F41" s="48">
        <v>15.83</v>
      </c>
      <c r="G41" s="48">
        <v>26.32</v>
      </c>
      <c r="H41" s="48">
        <v>15.8339</v>
      </c>
      <c r="I41" s="50"/>
      <c r="J41" s="48">
        <v>26.319540889422825</v>
      </c>
      <c r="K41" s="48">
        <v>18.994492521819538</v>
      </c>
      <c r="L41" s="51">
        <v>1.6622273027758685</v>
      </c>
      <c r="M41" s="52"/>
      <c r="N41" s="49">
        <v>0.03386666666666666</v>
      </c>
      <c r="O41" s="53">
        <v>0.025130784792744866</v>
      </c>
      <c r="P41" t="s">
        <v>65</v>
      </c>
    </row>
    <row r="42" spans="1:16" ht="12.75">
      <c r="A42">
        <v>240213</v>
      </c>
      <c r="B42" s="54">
        <v>2</v>
      </c>
      <c r="C42" s="55" t="s">
        <v>56</v>
      </c>
      <c r="D42" s="56">
        <v>1</v>
      </c>
      <c r="E42" s="56"/>
      <c r="F42" s="57">
        <v>0.1</v>
      </c>
      <c r="G42" s="57"/>
      <c r="H42" s="57"/>
      <c r="I42" s="58"/>
      <c r="J42" s="57"/>
      <c r="K42" s="57"/>
      <c r="L42" s="59"/>
      <c r="M42" s="60"/>
      <c r="N42" s="57"/>
      <c r="O42" s="61"/>
      <c r="P42" t="s">
        <v>65</v>
      </c>
    </row>
    <row r="43" spans="1:16" ht="12.75">
      <c r="A43">
        <v>240213</v>
      </c>
      <c r="B43" s="54">
        <v>3</v>
      </c>
      <c r="C43" s="55" t="s">
        <v>57</v>
      </c>
      <c r="D43" s="56">
        <v>1</v>
      </c>
      <c r="E43" s="56"/>
      <c r="F43" s="57">
        <v>0.885</v>
      </c>
      <c r="G43" s="57"/>
      <c r="H43" s="57"/>
      <c r="I43" s="58"/>
      <c r="J43" s="57"/>
      <c r="K43" s="57"/>
      <c r="L43" s="59"/>
      <c r="M43" s="60"/>
      <c r="N43" s="57"/>
      <c r="O43" s="61"/>
      <c r="P43" t="s">
        <v>65</v>
      </c>
    </row>
    <row r="44" spans="1:16" ht="12.75">
      <c r="A44">
        <v>240213</v>
      </c>
      <c r="B44" s="54">
        <v>5</v>
      </c>
      <c r="C44" s="55" t="s">
        <v>26</v>
      </c>
      <c r="D44" s="56">
        <v>9</v>
      </c>
      <c r="E44" s="56">
        <v>9</v>
      </c>
      <c r="F44" s="63">
        <v>42.63</v>
      </c>
      <c r="G44" s="65">
        <v>9.361</v>
      </c>
      <c r="H44" s="63">
        <v>45.60961641059751</v>
      </c>
      <c r="I44" s="58"/>
      <c r="J44" s="65">
        <v>1.2225619782846653</v>
      </c>
      <c r="K44" s="57">
        <v>0.5094008242852772</v>
      </c>
      <c r="L44" s="59">
        <v>0.026804916912228183</v>
      </c>
      <c r="M44" s="60"/>
      <c r="N44" s="57">
        <v>0.2197223955259198</v>
      </c>
      <c r="O44" s="61">
        <v>0.014807160713375539</v>
      </c>
      <c r="P44" t="s">
        <v>65</v>
      </c>
    </row>
    <row r="45" spans="1:16" ht="12.75">
      <c r="A45">
        <v>240213</v>
      </c>
      <c r="B45" s="54">
        <v>7</v>
      </c>
      <c r="C45" s="55" t="s">
        <v>58</v>
      </c>
      <c r="D45" s="56">
        <v>3</v>
      </c>
      <c r="E45" s="56">
        <v>3</v>
      </c>
      <c r="F45" s="63">
        <v>46.02</v>
      </c>
      <c r="G45" s="57">
        <v>0.6028</v>
      </c>
      <c r="H45" s="63">
        <v>46.01666666666667</v>
      </c>
      <c r="I45" s="58"/>
      <c r="J45" s="57">
        <v>0.6027713773341685</v>
      </c>
      <c r="K45" s="57">
        <v>0.43501277120460463</v>
      </c>
      <c r="L45" s="59">
        <v>0.01309897958712427</v>
      </c>
      <c r="M45" s="60"/>
      <c r="N45" s="57">
        <v>0.2933333333333333</v>
      </c>
      <c r="O45" s="61">
        <v>0.014741525291169073</v>
      </c>
      <c r="P45" t="s">
        <v>65</v>
      </c>
    </row>
    <row r="46" spans="1:16" ht="12.75">
      <c r="A46">
        <v>240213</v>
      </c>
      <c r="B46" s="54">
        <v>8</v>
      </c>
      <c r="C46" s="55" t="s">
        <v>59</v>
      </c>
      <c r="D46" s="56">
        <v>10</v>
      </c>
      <c r="E46" s="56">
        <v>9</v>
      </c>
      <c r="F46" s="65">
        <v>1.007</v>
      </c>
      <c r="G46" s="57">
        <v>0.1463</v>
      </c>
      <c r="H46" s="57">
        <v>0.9793357627220561</v>
      </c>
      <c r="I46" s="58"/>
      <c r="J46" s="57">
        <v>0.12687610232840152</v>
      </c>
      <c r="K46" s="57">
        <v>0.05286504263683397</v>
      </c>
      <c r="L46" s="59">
        <v>0.12955322082362272</v>
      </c>
      <c r="M46" s="60"/>
      <c r="N46" s="57">
        <v>0.017369918809466214</v>
      </c>
      <c r="O46" s="61">
        <v>0.0401231284130148</v>
      </c>
      <c r="P46" t="s">
        <v>65</v>
      </c>
    </row>
    <row r="47" spans="1:16" ht="12.75">
      <c r="A47">
        <v>240213</v>
      </c>
      <c r="B47" s="62">
        <v>10</v>
      </c>
      <c r="C47" s="55" t="s">
        <v>60</v>
      </c>
      <c r="D47" s="56">
        <v>64</v>
      </c>
      <c r="E47" s="56">
        <v>63</v>
      </c>
      <c r="F47" s="63">
        <v>46.18</v>
      </c>
      <c r="G47" s="57">
        <v>0.56</v>
      </c>
      <c r="H47" s="63">
        <v>46.20929685516779</v>
      </c>
      <c r="I47" s="58">
        <v>0.88</v>
      </c>
      <c r="J47" s="57">
        <v>0.4720477846784249</v>
      </c>
      <c r="K47" s="57">
        <v>0.07434053840464751</v>
      </c>
      <c r="L47" s="59">
        <v>0.010215428859650212</v>
      </c>
      <c r="M47" s="66">
        <v>1.249853793523557</v>
      </c>
      <c r="N47" s="57">
        <v>0.17854637643510235</v>
      </c>
      <c r="O47" s="61">
        <v>0.01471076710439086</v>
      </c>
      <c r="P47" t="s">
        <v>65</v>
      </c>
    </row>
    <row r="48" spans="1:16" ht="12.75">
      <c r="A48">
        <v>240213</v>
      </c>
      <c r="B48" s="54">
        <v>20</v>
      </c>
      <c r="C48" s="55" t="s">
        <v>28</v>
      </c>
      <c r="D48" s="56">
        <v>3</v>
      </c>
      <c r="E48" s="56">
        <v>3</v>
      </c>
      <c r="F48" s="57">
        <v>0.04812</v>
      </c>
      <c r="G48" s="57">
        <v>0.02595</v>
      </c>
      <c r="H48" s="57">
        <v>0.04811666666666666</v>
      </c>
      <c r="I48" s="58"/>
      <c r="J48" s="57">
        <v>0.025947848337257818</v>
      </c>
      <c r="K48" s="57">
        <v>0.018726246528009232</v>
      </c>
      <c r="L48" s="59">
        <v>0.5392694493368442</v>
      </c>
      <c r="M48" s="60"/>
      <c r="N48" s="57">
        <v>0.0463</v>
      </c>
      <c r="O48" s="61">
        <v>0.06314580699882699</v>
      </c>
      <c r="P48" t="s">
        <v>65</v>
      </c>
    </row>
    <row r="49" spans="1:16" ht="12.75">
      <c r="A49">
        <v>240213</v>
      </c>
      <c r="B49" s="54">
        <v>41</v>
      </c>
      <c r="C49" s="55" t="s">
        <v>61</v>
      </c>
      <c r="D49" s="56">
        <v>1</v>
      </c>
      <c r="E49" s="56"/>
      <c r="F49" s="57">
        <v>0.04</v>
      </c>
      <c r="G49" s="57"/>
      <c r="H49" s="57"/>
      <c r="I49" s="58"/>
      <c r="J49" s="57"/>
      <c r="K49" s="57"/>
      <c r="L49" s="59"/>
      <c r="M49" s="60"/>
      <c r="N49" s="57"/>
      <c r="O49" s="61"/>
      <c r="P49" t="s">
        <v>65</v>
      </c>
    </row>
    <row r="50" spans="1:16" ht="12.75">
      <c r="A50">
        <v>240213</v>
      </c>
      <c r="B50" s="54">
        <v>50</v>
      </c>
      <c r="C50" s="55" t="s">
        <v>32</v>
      </c>
      <c r="D50" s="56">
        <v>4</v>
      </c>
      <c r="E50" s="56">
        <v>4</v>
      </c>
      <c r="F50" s="57">
        <v>0.02613</v>
      </c>
      <c r="G50" s="57">
        <v>0.01451</v>
      </c>
      <c r="H50" s="57">
        <v>0.026125</v>
      </c>
      <c r="I50" s="58">
        <v>0.41</v>
      </c>
      <c r="J50" s="57">
        <v>0.014505027863928195</v>
      </c>
      <c r="K50" s="57">
        <v>0.009065642414955121</v>
      </c>
      <c r="L50" s="59">
        <v>0.5552163775666294</v>
      </c>
      <c r="M50" s="60">
        <v>0.08243101200720171</v>
      </c>
      <c r="N50" s="57">
        <v>0.004200000000000001</v>
      </c>
      <c r="O50" s="61">
        <v>0.0692250092814876</v>
      </c>
      <c r="P50" t="s">
        <v>65</v>
      </c>
    </row>
    <row r="51" spans="1:16" ht="12.75">
      <c r="A51">
        <v>240213</v>
      </c>
      <c r="B51" s="54">
        <v>60</v>
      </c>
      <c r="C51" s="55" t="s">
        <v>62</v>
      </c>
      <c r="D51" s="56">
        <v>12</v>
      </c>
      <c r="E51" s="56">
        <v>12</v>
      </c>
      <c r="F51" s="57">
        <v>0.1315</v>
      </c>
      <c r="G51" s="57">
        <v>0.09155</v>
      </c>
      <c r="H51" s="57">
        <v>0.12274355612274863</v>
      </c>
      <c r="I51" s="58"/>
      <c r="J51" s="57">
        <v>0.08111968696816572</v>
      </c>
      <c r="K51" s="57">
        <v>0.029271545692280413</v>
      </c>
      <c r="L51" s="59">
        <v>0.6608875409071795</v>
      </c>
      <c r="M51" s="60"/>
      <c r="N51" s="57">
        <v>0.019411700156512123</v>
      </c>
      <c r="O51" s="61">
        <v>0.054844829549205464</v>
      </c>
      <c r="P51" t="s">
        <v>65</v>
      </c>
    </row>
    <row r="52" spans="1:16" ht="12.75">
      <c r="A52">
        <v>240213</v>
      </c>
      <c r="B52" s="54">
        <v>101</v>
      </c>
      <c r="C52" s="55" t="s">
        <v>33</v>
      </c>
      <c r="D52" s="56">
        <v>1</v>
      </c>
      <c r="E52" s="56"/>
      <c r="F52" s="57">
        <v>0.07</v>
      </c>
      <c r="G52" s="57"/>
      <c r="H52" s="57"/>
      <c r="I52" s="58"/>
      <c r="J52" s="57"/>
      <c r="K52" s="57"/>
      <c r="L52" s="59"/>
      <c r="M52" s="60"/>
      <c r="N52" s="57"/>
      <c r="O52" s="61"/>
      <c r="P52" t="s">
        <v>65</v>
      </c>
    </row>
    <row r="53" spans="1:16" ht="12.75">
      <c r="A53">
        <v>240213</v>
      </c>
      <c r="B53" s="54">
        <v>121</v>
      </c>
      <c r="C53" s="55" t="s">
        <v>34</v>
      </c>
      <c r="D53" s="56">
        <v>2</v>
      </c>
      <c r="E53" s="56">
        <v>2</v>
      </c>
      <c r="F53" s="57">
        <v>0.00785</v>
      </c>
      <c r="G53" s="57">
        <v>0.01011</v>
      </c>
      <c r="H53" s="68"/>
      <c r="I53" s="69"/>
      <c r="J53" s="68"/>
      <c r="K53" s="68"/>
      <c r="L53" s="68"/>
      <c r="M53" s="68"/>
      <c r="N53" s="68"/>
      <c r="O53" s="70"/>
      <c r="P53" t="s">
        <v>65</v>
      </c>
    </row>
    <row r="54" spans="1:16" ht="12.75">
      <c r="A54">
        <v>240213</v>
      </c>
      <c r="B54" s="54">
        <v>148</v>
      </c>
      <c r="C54" s="55" t="s">
        <v>63</v>
      </c>
      <c r="D54" s="56">
        <v>2</v>
      </c>
      <c r="E54" s="56">
        <v>1</v>
      </c>
      <c r="F54" s="57">
        <v>0.01025</v>
      </c>
      <c r="G54" s="57">
        <v>0.0003536</v>
      </c>
      <c r="H54" s="68"/>
      <c r="I54" s="69"/>
      <c r="J54" s="68"/>
      <c r="K54" s="68"/>
      <c r="L54" s="68"/>
      <c r="M54" s="68"/>
      <c r="N54" s="68"/>
      <c r="O54" s="70"/>
      <c r="P54" t="s">
        <v>65</v>
      </c>
    </row>
    <row r="55" spans="1:16" ht="12.75">
      <c r="A55">
        <v>240213</v>
      </c>
      <c r="B55" s="54">
        <v>149</v>
      </c>
      <c r="C55" s="55" t="s">
        <v>38</v>
      </c>
      <c r="D55" s="56">
        <v>1</v>
      </c>
      <c r="E55" s="56"/>
      <c r="F55" s="57">
        <v>0.00665</v>
      </c>
      <c r="G55" s="57"/>
      <c r="H55" s="57"/>
      <c r="I55" s="58"/>
      <c r="J55" s="57"/>
      <c r="K55" s="57"/>
      <c r="L55" s="59"/>
      <c r="M55" s="60"/>
      <c r="N55" s="57"/>
      <c r="O55" s="61"/>
      <c r="P55" t="s">
        <v>65</v>
      </c>
    </row>
    <row r="56" spans="1:16" ht="12.75">
      <c r="A56">
        <v>240213</v>
      </c>
      <c r="B56" s="54">
        <v>151</v>
      </c>
      <c r="C56" s="55" t="s">
        <v>39</v>
      </c>
      <c r="D56" s="56">
        <v>5</v>
      </c>
      <c r="E56" s="56">
        <v>2</v>
      </c>
      <c r="F56" s="65">
        <v>1.444</v>
      </c>
      <c r="G56" s="65">
        <v>2.67</v>
      </c>
      <c r="H56" s="57">
        <v>0.0094</v>
      </c>
      <c r="I56" s="58"/>
      <c r="J56" s="57">
        <v>0.003676955262170047</v>
      </c>
      <c r="K56" s="57">
        <v>0.0032499999999999994</v>
      </c>
      <c r="L56" s="59">
        <v>0.3911654534223454</v>
      </c>
      <c r="M56" s="60"/>
      <c r="N56" s="57">
        <v>0.0038</v>
      </c>
      <c r="O56" s="61">
        <v>0.22</v>
      </c>
      <c r="P56" t="s">
        <v>65</v>
      </c>
    </row>
    <row r="57" spans="1:16" ht="12.75">
      <c r="A57">
        <v>240213</v>
      </c>
      <c r="B57" s="54">
        <v>165</v>
      </c>
      <c r="C57" s="55" t="s">
        <v>40</v>
      </c>
      <c r="D57" s="56">
        <v>1</v>
      </c>
      <c r="E57" s="56"/>
      <c r="F57" s="57">
        <v>0.01</v>
      </c>
      <c r="G57" s="57"/>
      <c r="H57" s="57"/>
      <c r="I57" s="58"/>
      <c r="J57" s="57"/>
      <c r="K57" s="57"/>
      <c r="L57" s="59"/>
      <c r="M57" s="60"/>
      <c r="N57" s="57"/>
      <c r="O57" s="61"/>
      <c r="P57" t="s">
        <v>65</v>
      </c>
    </row>
    <row r="58" spans="1:16" ht="12.75">
      <c r="A58">
        <v>240213</v>
      </c>
      <c r="B58" s="54">
        <v>181</v>
      </c>
      <c r="C58" s="55" t="s">
        <v>41</v>
      </c>
      <c r="D58" s="56">
        <v>5</v>
      </c>
      <c r="E58" s="56">
        <v>1</v>
      </c>
      <c r="F58" s="57">
        <v>0.4114</v>
      </c>
      <c r="G58" s="57">
        <v>0.8057</v>
      </c>
      <c r="H58" s="57">
        <v>0.0094</v>
      </c>
      <c r="I58" s="58"/>
      <c r="J58" s="57">
        <v>0.003676955262170047</v>
      </c>
      <c r="K58" s="57">
        <v>0.004596194077712558</v>
      </c>
      <c r="L58" s="59">
        <v>0.3911654534223454</v>
      </c>
      <c r="M58" s="60"/>
      <c r="N58" s="57">
        <v>0.0036</v>
      </c>
      <c r="O58" s="61">
        <v>0.22</v>
      </c>
      <c r="P58" t="s">
        <v>65</v>
      </c>
    </row>
    <row r="59" spans="1:16" ht="12.75">
      <c r="A59">
        <v>240213</v>
      </c>
      <c r="B59" s="54">
        <v>191</v>
      </c>
      <c r="C59" s="55" t="s">
        <v>42</v>
      </c>
      <c r="D59" s="56">
        <v>4</v>
      </c>
      <c r="E59" s="56">
        <v>1</v>
      </c>
      <c r="F59" s="57">
        <v>0.4499</v>
      </c>
      <c r="G59" s="57">
        <v>0.5196</v>
      </c>
      <c r="H59" s="57">
        <v>0.0094</v>
      </c>
      <c r="I59" s="58"/>
      <c r="J59" s="57">
        <v>0.003676955262170047</v>
      </c>
      <c r="K59" s="57">
        <v>0.004596194077712558</v>
      </c>
      <c r="L59" s="59">
        <v>0.3911654534223454</v>
      </c>
      <c r="M59" s="60"/>
      <c r="N59" s="57">
        <v>0.0036</v>
      </c>
      <c r="O59" s="61">
        <v>0.22</v>
      </c>
      <c r="P59" t="s">
        <v>65</v>
      </c>
    </row>
    <row r="60" spans="1:16" ht="12.75">
      <c r="A60">
        <v>240213</v>
      </c>
      <c r="B60" s="54">
        <v>202</v>
      </c>
      <c r="C60" s="55" t="s">
        <v>43</v>
      </c>
      <c r="D60" s="56">
        <v>2</v>
      </c>
      <c r="E60" s="56">
        <v>1</v>
      </c>
      <c r="F60" s="57">
        <v>0.0604</v>
      </c>
      <c r="G60" s="57">
        <v>0.056</v>
      </c>
      <c r="H60" s="68"/>
      <c r="I60" s="69"/>
      <c r="J60" s="68"/>
      <c r="K60" s="68"/>
      <c r="L60" s="68"/>
      <c r="M60" s="68"/>
      <c r="N60" s="68"/>
      <c r="O60" s="70"/>
      <c r="P60" t="s">
        <v>65</v>
      </c>
    </row>
    <row r="61" spans="1:16" ht="12.75">
      <c r="A61">
        <v>240213</v>
      </c>
      <c r="B61" s="54">
        <v>221</v>
      </c>
      <c r="C61" s="55" t="s">
        <v>44</v>
      </c>
      <c r="D61" s="56">
        <v>1</v>
      </c>
      <c r="E61" s="56"/>
      <c r="F61" s="57">
        <v>0.01</v>
      </c>
      <c r="G61" s="57"/>
      <c r="H61" s="57"/>
      <c r="I61" s="58"/>
      <c r="J61" s="57"/>
      <c r="K61" s="57"/>
      <c r="L61" s="59"/>
      <c r="M61" s="60"/>
      <c r="N61" s="57"/>
      <c r="O61" s="61"/>
      <c r="P61" t="s">
        <v>65</v>
      </c>
    </row>
    <row r="62" spans="1:16" ht="12.75">
      <c r="A62">
        <v>240213</v>
      </c>
      <c r="B62" s="54">
        <v>241</v>
      </c>
      <c r="C62" s="55" t="s">
        <v>45</v>
      </c>
      <c r="D62" s="56">
        <v>2</v>
      </c>
      <c r="E62" s="56">
        <v>2</v>
      </c>
      <c r="F62" s="57">
        <v>0.007825</v>
      </c>
      <c r="G62" s="57">
        <v>0.01015</v>
      </c>
      <c r="H62" s="68"/>
      <c r="I62" s="69"/>
      <c r="J62" s="68"/>
      <c r="K62" s="68"/>
      <c r="L62" s="68"/>
      <c r="M62" s="68"/>
      <c r="N62" s="68"/>
      <c r="O62" s="70"/>
      <c r="P62" t="s">
        <v>65</v>
      </c>
    </row>
    <row r="63" spans="1:16" ht="12.75">
      <c r="A63">
        <v>240213</v>
      </c>
      <c r="B63" s="54">
        <v>251</v>
      </c>
      <c r="C63" s="55" t="s">
        <v>46</v>
      </c>
      <c r="D63" s="56">
        <v>5</v>
      </c>
      <c r="E63" s="56">
        <v>3</v>
      </c>
      <c r="F63" s="65">
        <v>1.084</v>
      </c>
      <c r="G63" s="65">
        <v>2.19</v>
      </c>
      <c r="H63" s="57">
        <v>0.1386</v>
      </c>
      <c r="I63" s="58"/>
      <c r="J63" s="57">
        <v>0.03434938136269706</v>
      </c>
      <c r="K63" s="57">
        <v>0.024789530720312827</v>
      </c>
      <c r="L63" s="59">
        <v>0.24783103436289364</v>
      </c>
      <c r="M63" s="60"/>
      <c r="N63" s="57">
        <v>0.0824</v>
      </c>
      <c r="O63" s="61">
        <v>0.21537467222310103</v>
      </c>
      <c r="P63" t="s">
        <v>65</v>
      </c>
    </row>
    <row r="64" spans="1:16" ht="12.75">
      <c r="A64">
        <v>240213</v>
      </c>
      <c r="B64" s="54">
        <v>261</v>
      </c>
      <c r="C64" s="55" t="s">
        <v>47</v>
      </c>
      <c r="D64" s="56">
        <v>2</v>
      </c>
      <c r="E64" s="56">
        <v>1</v>
      </c>
      <c r="F64" s="57">
        <v>0.00505</v>
      </c>
      <c r="G64" s="57">
        <v>0.007</v>
      </c>
      <c r="H64" s="68"/>
      <c r="I64" s="69"/>
      <c r="J64" s="68"/>
      <c r="K64" s="68"/>
      <c r="L64" s="68"/>
      <c r="M64" s="68"/>
      <c r="N64" s="68"/>
      <c r="O64" s="70"/>
      <c r="P64" t="s">
        <v>65</v>
      </c>
    </row>
    <row r="65" spans="1:16" ht="12.75">
      <c r="A65">
        <v>240213</v>
      </c>
      <c r="B65" s="54">
        <v>281</v>
      </c>
      <c r="C65" s="55" t="s">
        <v>48</v>
      </c>
      <c r="D65" s="56">
        <v>4</v>
      </c>
      <c r="E65" s="56">
        <v>2</v>
      </c>
      <c r="F65" s="57">
        <v>0.3155</v>
      </c>
      <c r="G65" s="57">
        <v>0.623</v>
      </c>
      <c r="H65" s="57">
        <v>0.000975</v>
      </c>
      <c r="I65" s="58"/>
      <c r="J65" s="57">
        <v>3.53553390593274E-05</v>
      </c>
      <c r="K65" s="57">
        <v>3.1250000000000014E-05</v>
      </c>
      <c r="L65" s="59">
        <v>0.03626188621469477</v>
      </c>
      <c r="M65" s="60"/>
      <c r="N65" s="57">
        <v>0.0001</v>
      </c>
      <c r="O65" s="61">
        <v>0.22</v>
      </c>
      <c r="P65" t="s">
        <v>65</v>
      </c>
    </row>
    <row r="66" spans="1:16" ht="12.75">
      <c r="A66">
        <v>240213</v>
      </c>
      <c r="B66" s="54">
        <v>289</v>
      </c>
      <c r="C66" s="55" t="s">
        <v>49</v>
      </c>
      <c r="D66" s="56">
        <v>3</v>
      </c>
      <c r="E66" s="56">
        <v>3</v>
      </c>
      <c r="F66" s="57">
        <v>0.1122</v>
      </c>
      <c r="G66" s="57">
        <v>0.03338</v>
      </c>
      <c r="H66" s="57">
        <v>0.11223333333333334</v>
      </c>
      <c r="I66" s="58">
        <v>1.03367</v>
      </c>
      <c r="J66" s="57">
        <v>0.0333760892456461</v>
      </c>
      <c r="K66" s="57">
        <v>0.024087117638088438</v>
      </c>
      <c r="L66" s="59">
        <v>0.2973812525599593</v>
      </c>
      <c r="M66" s="60">
        <v>0.07523318655117726</v>
      </c>
      <c r="N66" s="57">
        <v>0.0761</v>
      </c>
      <c r="O66" s="61">
        <v>0.22</v>
      </c>
      <c r="P66" t="s">
        <v>65</v>
      </c>
    </row>
    <row r="67" spans="1:16" ht="12.75">
      <c r="A67">
        <v>240213</v>
      </c>
      <c r="B67" s="54">
        <v>291</v>
      </c>
      <c r="C67" s="55" t="s">
        <v>50</v>
      </c>
      <c r="D67" s="56">
        <v>4</v>
      </c>
      <c r="E67" s="56">
        <v>2</v>
      </c>
      <c r="F67" s="57">
        <v>0.6917</v>
      </c>
      <c r="G67" s="65">
        <v>1.139</v>
      </c>
      <c r="H67" s="57">
        <v>0.133325</v>
      </c>
      <c r="I67" s="58"/>
      <c r="J67" s="57">
        <v>0.023582011152571355</v>
      </c>
      <c r="K67" s="57">
        <v>0.020843749999999994</v>
      </c>
      <c r="L67" s="59">
        <v>0.17687613840293534</v>
      </c>
      <c r="M67" s="60"/>
      <c r="N67" s="57">
        <v>0.06035</v>
      </c>
      <c r="O67" s="61">
        <v>0.21663608620395752</v>
      </c>
      <c r="P67" t="s">
        <v>65</v>
      </c>
    </row>
    <row r="68" spans="1:16" ht="12.75">
      <c r="A68">
        <v>240213</v>
      </c>
      <c r="B68" s="54">
        <v>301</v>
      </c>
      <c r="C68" s="55" t="s">
        <v>51</v>
      </c>
      <c r="D68" s="56">
        <v>3</v>
      </c>
      <c r="E68" s="56">
        <v>2</v>
      </c>
      <c r="F68" s="57">
        <v>0.7</v>
      </c>
      <c r="G68" s="57">
        <v>0.8231</v>
      </c>
      <c r="H68" s="57">
        <v>0.225</v>
      </c>
      <c r="I68" s="58"/>
      <c r="J68" s="57">
        <v>0.03535533905932737</v>
      </c>
      <c r="K68" s="57">
        <v>0.03125</v>
      </c>
      <c r="L68" s="59">
        <v>0.1571348402636772</v>
      </c>
      <c r="M68" s="60"/>
      <c r="N68" s="57">
        <v>0.15</v>
      </c>
      <c r="O68" s="61">
        <v>0.20022879175137193</v>
      </c>
      <c r="P68" t="s">
        <v>65</v>
      </c>
    </row>
    <row r="69" spans="1:16" ht="12.75">
      <c r="A69">
        <v>240213</v>
      </c>
      <c r="B69" s="54">
        <v>311</v>
      </c>
      <c r="C69" s="55" t="s">
        <v>52</v>
      </c>
      <c r="D69" s="56">
        <v>1</v>
      </c>
      <c r="E69" s="56"/>
      <c r="F69" s="57">
        <v>0.03</v>
      </c>
      <c r="G69" s="57"/>
      <c r="H69" s="57"/>
      <c r="I69" s="58"/>
      <c r="J69" s="57"/>
      <c r="K69" s="57"/>
      <c r="L69" s="59"/>
      <c r="M69" s="60"/>
      <c r="N69" s="57"/>
      <c r="O69" s="61"/>
      <c r="P69" t="s">
        <v>65</v>
      </c>
    </row>
    <row r="70" spans="1:16" ht="13.5" thickBot="1">
      <c r="A70">
        <v>240213</v>
      </c>
      <c r="B70" s="71">
        <v>321</v>
      </c>
      <c r="C70" s="72" t="s">
        <v>64</v>
      </c>
      <c r="D70" s="73">
        <v>3</v>
      </c>
      <c r="E70" s="73">
        <v>2</v>
      </c>
      <c r="F70" s="74">
        <v>0.0036</v>
      </c>
      <c r="G70" s="74">
        <v>0.005545</v>
      </c>
      <c r="H70" s="74">
        <v>0.00039999999999999996</v>
      </c>
      <c r="I70" s="75">
        <v>0.00504</v>
      </c>
      <c r="J70" s="74">
        <v>0.0002121320343559642</v>
      </c>
      <c r="K70" s="74">
        <v>0.00018749999999999995</v>
      </c>
      <c r="L70" s="76">
        <v>0.5303300858899105</v>
      </c>
      <c r="M70" s="77">
        <v>0.0980689762002771</v>
      </c>
      <c r="N70" s="74">
        <v>0.0001</v>
      </c>
      <c r="O70" s="78">
        <v>0.12984342625958573</v>
      </c>
      <c r="P70" t="s">
        <v>65</v>
      </c>
    </row>
    <row r="71" spans="1:16" ht="12.75">
      <c r="A71">
        <v>240311</v>
      </c>
      <c r="B71" s="45">
        <v>1</v>
      </c>
      <c r="C71" s="46" t="s">
        <v>25</v>
      </c>
      <c r="D71" s="47">
        <v>5</v>
      </c>
      <c r="E71" s="47">
        <v>5</v>
      </c>
      <c r="F71" s="79">
        <v>7.436</v>
      </c>
      <c r="G71" s="49">
        <v>0.6134</v>
      </c>
      <c r="H71" s="79">
        <v>7.43592</v>
      </c>
      <c r="I71" s="50"/>
      <c r="J71" s="49">
        <v>0.6134384500502066</v>
      </c>
      <c r="K71" s="49">
        <v>0.34292251858109274</v>
      </c>
      <c r="L71" s="51">
        <v>0.08249664467210602</v>
      </c>
      <c r="M71" s="52"/>
      <c r="N71" s="49">
        <v>0.055</v>
      </c>
      <c r="O71" s="53">
        <v>0.02957291411408181</v>
      </c>
      <c r="P71" t="s">
        <v>79</v>
      </c>
    </row>
    <row r="72" spans="1:16" ht="12.75">
      <c r="A72">
        <v>240311</v>
      </c>
      <c r="B72" s="54">
        <v>5</v>
      </c>
      <c r="C72" s="55" t="s">
        <v>26</v>
      </c>
      <c r="D72" s="56">
        <v>1</v>
      </c>
      <c r="E72" s="56"/>
      <c r="F72" s="57">
        <v>0.2117</v>
      </c>
      <c r="G72" s="57"/>
      <c r="H72" s="57"/>
      <c r="I72" s="58"/>
      <c r="J72" s="57"/>
      <c r="K72" s="57"/>
      <c r="L72" s="59"/>
      <c r="M72" s="60"/>
      <c r="N72" s="57"/>
      <c r="O72" s="61"/>
      <c r="P72" t="s">
        <v>79</v>
      </c>
    </row>
    <row r="73" spans="1:16" ht="12.75">
      <c r="A73">
        <v>240311</v>
      </c>
      <c r="B73" s="62">
        <v>10</v>
      </c>
      <c r="C73" s="55" t="s">
        <v>66</v>
      </c>
      <c r="D73" s="56">
        <v>56</v>
      </c>
      <c r="E73" s="56">
        <v>56</v>
      </c>
      <c r="F73" s="65">
        <v>8.241</v>
      </c>
      <c r="G73" s="57">
        <v>0.1503</v>
      </c>
      <c r="H73" s="65">
        <v>8.248422163584168</v>
      </c>
      <c r="I73" s="58">
        <v>0.5549684432716834</v>
      </c>
      <c r="J73" s="57">
        <v>0.1461288368014049</v>
      </c>
      <c r="K73" s="57">
        <v>0.02440910900172591</v>
      </c>
      <c r="L73" s="59">
        <v>0.01771597451043993</v>
      </c>
      <c r="M73" s="64">
        <v>0.6135127030647979</v>
      </c>
      <c r="N73" s="57">
        <v>0.06798983099121837</v>
      </c>
      <c r="O73" s="61">
        <v>0.029114958683458553</v>
      </c>
      <c r="P73" t="s">
        <v>79</v>
      </c>
    </row>
    <row r="74" spans="1:16" ht="12.75">
      <c r="A74">
        <v>240311</v>
      </c>
      <c r="B74" s="54">
        <v>20</v>
      </c>
      <c r="C74" s="55" t="s">
        <v>28</v>
      </c>
      <c r="D74" s="56">
        <v>35</v>
      </c>
      <c r="E74" s="56">
        <v>34</v>
      </c>
      <c r="F74" s="63">
        <v>31.39</v>
      </c>
      <c r="G74" s="65">
        <v>3.237</v>
      </c>
      <c r="H74" s="63">
        <v>30.87750867694452</v>
      </c>
      <c r="I74" s="58"/>
      <c r="J74" s="65">
        <v>1.093832753902919</v>
      </c>
      <c r="K74" s="57">
        <v>0.2344884620961058</v>
      </c>
      <c r="L74" s="59">
        <v>0.035424903134094396</v>
      </c>
      <c r="M74" s="60"/>
      <c r="N74" s="57">
        <v>0.2619596034251792</v>
      </c>
      <c r="O74" s="61">
        <v>0.017996119724874967</v>
      </c>
      <c r="P74" t="s">
        <v>79</v>
      </c>
    </row>
    <row r="75" spans="1:16" ht="12.75">
      <c r="A75">
        <v>240311</v>
      </c>
      <c r="B75" s="62">
        <v>40</v>
      </c>
      <c r="C75" s="55" t="s">
        <v>67</v>
      </c>
      <c r="D75" s="56">
        <v>2</v>
      </c>
      <c r="E75" s="56">
        <v>2</v>
      </c>
      <c r="F75" s="63">
        <v>22.07</v>
      </c>
      <c r="G75" s="63">
        <v>12.63</v>
      </c>
      <c r="H75" s="68"/>
      <c r="I75" s="69"/>
      <c r="J75" s="68"/>
      <c r="K75" s="68"/>
      <c r="L75" s="68"/>
      <c r="M75" s="68"/>
      <c r="N75" s="68"/>
      <c r="O75" s="70"/>
      <c r="P75" t="s">
        <v>79</v>
      </c>
    </row>
    <row r="76" spans="1:16" ht="12.75">
      <c r="A76">
        <v>240311</v>
      </c>
      <c r="B76" s="62">
        <v>41</v>
      </c>
      <c r="C76" s="55" t="s">
        <v>68</v>
      </c>
      <c r="D76" s="56">
        <v>38</v>
      </c>
      <c r="E76" s="56">
        <v>37</v>
      </c>
      <c r="F76" s="63">
        <v>30.05</v>
      </c>
      <c r="G76" s="65">
        <v>4.211</v>
      </c>
      <c r="H76" s="63">
        <v>30.515529043848513</v>
      </c>
      <c r="I76" s="58">
        <v>0.7525776452192425</v>
      </c>
      <c r="J76" s="57">
        <v>0.9146494515017305</v>
      </c>
      <c r="K76" s="57">
        <v>0.18795930445785627</v>
      </c>
      <c r="L76" s="59">
        <v>0.029973245759149326</v>
      </c>
      <c r="M76" s="66">
        <v>2.8317785354601996</v>
      </c>
      <c r="N76" s="57">
        <v>0.2705370424767608</v>
      </c>
      <c r="O76" s="61">
        <v>0.018102541349731213</v>
      </c>
      <c r="P76" t="s">
        <v>79</v>
      </c>
    </row>
    <row r="77" spans="1:16" ht="12.75">
      <c r="A77">
        <v>240311</v>
      </c>
      <c r="B77" s="54">
        <v>48</v>
      </c>
      <c r="C77" s="55" t="s">
        <v>31</v>
      </c>
      <c r="D77" s="56">
        <v>7</v>
      </c>
      <c r="E77" s="56">
        <v>7</v>
      </c>
      <c r="F77" s="63">
        <v>26.24</v>
      </c>
      <c r="G77" s="65">
        <v>1.556</v>
      </c>
      <c r="H77" s="63">
        <v>26.499520553056644</v>
      </c>
      <c r="I77" s="58"/>
      <c r="J77" s="65">
        <v>1.1016176022831978</v>
      </c>
      <c r="K77" s="57">
        <v>0.5204653956308216</v>
      </c>
      <c r="L77" s="59">
        <v>0.041571227678537354</v>
      </c>
      <c r="M77" s="60"/>
      <c r="N77" s="57">
        <v>0.3152714285714286</v>
      </c>
      <c r="O77" s="61">
        <v>0.019425892977845985</v>
      </c>
      <c r="P77" t="s">
        <v>79</v>
      </c>
    </row>
    <row r="78" spans="1:16" ht="12.75">
      <c r="A78">
        <v>240311</v>
      </c>
      <c r="B78" s="62">
        <v>50</v>
      </c>
      <c r="C78" s="55" t="s">
        <v>69</v>
      </c>
      <c r="D78" s="56">
        <v>71</v>
      </c>
      <c r="E78" s="56">
        <v>69</v>
      </c>
      <c r="F78" s="65">
        <v>4.512</v>
      </c>
      <c r="G78" s="57">
        <v>0.4926</v>
      </c>
      <c r="H78" s="65">
        <v>4.442446330355644</v>
      </c>
      <c r="I78" s="58">
        <v>0.41884892660711287</v>
      </c>
      <c r="J78" s="57">
        <v>0.33170482751020125</v>
      </c>
      <c r="K78" s="57">
        <v>0.049915710790604376</v>
      </c>
      <c r="L78" s="59">
        <v>0.0746671547259067</v>
      </c>
      <c r="M78" s="66">
        <v>1.845229148274112</v>
      </c>
      <c r="N78" s="57">
        <v>0.08649323614104053</v>
      </c>
      <c r="O78" s="61">
        <v>0.03195676846548233</v>
      </c>
      <c r="P78" t="s">
        <v>79</v>
      </c>
    </row>
    <row r="79" spans="1:16" ht="12.75">
      <c r="A79">
        <v>240311</v>
      </c>
      <c r="B79" s="54">
        <v>60</v>
      </c>
      <c r="C79" s="55" t="s">
        <v>62</v>
      </c>
      <c r="D79" s="56">
        <v>1</v>
      </c>
      <c r="E79" s="56"/>
      <c r="F79" s="57">
        <v>0.9</v>
      </c>
      <c r="G79" s="57"/>
      <c r="H79" s="57"/>
      <c r="I79" s="58"/>
      <c r="J79" s="57"/>
      <c r="K79" s="57"/>
      <c r="L79" s="59"/>
      <c r="M79" s="60"/>
      <c r="N79" s="57"/>
      <c r="O79" s="61"/>
      <c r="P79" t="s">
        <v>79</v>
      </c>
    </row>
    <row r="80" spans="1:16" ht="12.75">
      <c r="A80">
        <v>240311</v>
      </c>
      <c r="B80" s="54">
        <v>101</v>
      </c>
      <c r="C80" s="55" t="s">
        <v>33</v>
      </c>
      <c r="D80" s="56">
        <v>14</v>
      </c>
      <c r="E80" s="56">
        <v>14</v>
      </c>
      <c r="F80" s="65">
        <v>1.552</v>
      </c>
      <c r="G80" s="57">
        <v>0.2344</v>
      </c>
      <c r="H80" s="65">
        <v>1.5426083300226463</v>
      </c>
      <c r="I80" s="58">
        <v>0.27713041650113235</v>
      </c>
      <c r="J80" s="57">
        <v>0.21936758640317175</v>
      </c>
      <c r="K80" s="57">
        <v>0.07328556697180343</v>
      </c>
      <c r="L80" s="59">
        <v>0.14220562804814577</v>
      </c>
      <c r="M80" s="66">
        <v>1.8443535818714496</v>
      </c>
      <c r="N80" s="57">
        <v>0.03496135804402493</v>
      </c>
      <c r="O80" s="61">
        <v>0.03747119271581975</v>
      </c>
      <c r="P80" t="s">
        <v>79</v>
      </c>
    </row>
    <row r="81" spans="1:16" ht="12.75">
      <c r="A81">
        <v>240311</v>
      </c>
      <c r="B81" s="54">
        <v>121</v>
      </c>
      <c r="C81" s="55" t="s">
        <v>34</v>
      </c>
      <c r="D81" s="56">
        <v>17</v>
      </c>
      <c r="E81" s="56">
        <v>17</v>
      </c>
      <c r="F81" s="65">
        <v>1.304</v>
      </c>
      <c r="G81" s="57">
        <v>0.1396</v>
      </c>
      <c r="H81" s="65">
        <v>1.305359204316183</v>
      </c>
      <c r="I81" s="58">
        <v>0.2652679602158092</v>
      </c>
      <c r="J81" s="57">
        <v>0.1532478878097668</v>
      </c>
      <c r="K81" s="57">
        <v>0.046460090319299534</v>
      </c>
      <c r="L81" s="59">
        <v>0.11739901729964532</v>
      </c>
      <c r="M81" s="66">
        <v>1.3460637247945957</v>
      </c>
      <c r="N81" s="57">
        <v>0.029608124788245448</v>
      </c>
      <c r="O81" s="61">
        <v>0.038424889324844294</v>
      </c>
      <c r="P81" t="s">
        <v>79</v>
      </c>
    </row>
    <row r="82" spans="1:16" ht="12.75">
      <c r="A82">
        <v>240311</v>
      </c>
      <c r="B82" s="54">
        <v>131</v>
      </c>
      <c r="C82" s="55" t="s">
        <v>70</v>
      </c>
      <c r="D82" s="56">
        <v>1</v>
      </c>
      <c r="E82" s="56"/>
      <c r="F82" s="57">
        <v>0.62615</v>
      </c>
      <c r="G82" s="57"/>
      <c r="H82" s="57"/>
      <c r="I82" s="58"/>
      <c r="J82" s="57"/>
      <c r="K82" s="57"/>
      <c r="L82" s="59"/>
      <c r="M82" s="60"/>
      <c r="N82" s="57"/>
      <c r="O82" s="61"/>
      <c r="P82" t="s">
        <v>79</v>
      </c>
    </row>
    <row r="83" spans="1:16" ht="12.75">
      <c r="A83">
        <v>240311</v>
      </c>
      <c r="B83" s="54">
        <v>143</v>
      </c>
      <c r="C83" s="55" t="s">
        <v>35</v>
      </c>
      <c r="D83" s="56">
        <v>5</v>
      </c>
      <c r="E83" s="56">
        <v>5</v>
      </c>
      <c r="F83" s="65">
        <v>6.167</v>
      </c>
      <c r="G83" s="57">
        <v>0.9117</v>
      </c>
      <c r="H83" s="65">
        <v>6.16696</v>
      </c>
      <c r="I83" s="58"/>
      <c r="J83" s="57">
        <v>0.9117062756173177</v>
      </c>
      <c r="K83" s="57">
        <v>0.5096593019483703</v>
      </c>
      <c r="L83" s="59">
        <v>0.1478372286535534</v>
      </c>
      <c r="M83" s="60"/>
      <c r="N83" s="57">
        <v>0.10203999999999999</v>
      </c>
      <c r="O83" s="61">
        <v>0.030417554185263842</v>
      </c>
      <c r="P83" t="s">
        <v>79</v>
      </c>
    </row>
    <row r="84" spans="1:16" ht="12.75">
      <c r="A84">
        <v>240311</v>
      </c>
      <c r="B84" s="54">
        <v>145</v>
      </c>
      <c r="C84" s="55" t="s">
        <v>36</v>
      </c>
      <c r="D84" s="56">
        <v>9</v>
      </c>
      <c r="E84" s="56">
        <v>9</v>
      </c>
      <c r="F84" s="65">
        <v>3.91</v>
      </c>
      <c r="G84" s="65">
        <v>1.137</v>
      </c>
      <c r="H84" s="65">
        <v>3.9551906736832785</v>
      </c>
      <c r="I84" s="58"/>
      <c r="J84" s="65">
        <v>1.1856499725644771</v>
      </c>
      <c r="K84" s="57">
        <v>0.4940208219018654</v>
      </c>
      <c r="L84" s="59">
        <v>0.29977062305831603</v>
      </c>
      <c r="M84" s="60"/>
      <c r="N84" s="57">
        <v>0.11315328418688526</v>
      </c>
      <c r="O84" s="61">
        <v>0.032520431407740955</v>
      </c>
      <c r="P84" t="s">
        <v>79</v>
      </c>
    </row>
    <row r="85" spans="1:16" ht="12.75">
      <c r="A85">
        <v>240311</v>
      </c>
      <c r="B85" s="62">
        <v>148</v>
      </c>
      <c r="C85" s="55" t="s">
        <v>71</v>
      </c>
      <c r="D85" s="56">
        <v>34</v>
      </c>
      <c r="E85" s="56">
        <v>34</v>
      </c>
      <c r="F85" s="65">
        <v>5.958</v>
      </c>
      <c r="G85" s="65">
        <v>1.176</v>
      </c>
      <c r="H85" s="65">
        <v>5.99690223257924</v>
      </c>
      <c r="I85" s="58">
        <v>0.499845111628962</v>
      </c>
      <c r="J85" s="57">
        <v>0.9052778961736656</v>
      </c>
      <c r="K85" s="57">
        <v>0.19406734794321334</v>
      </c>
      <c r="L85" s="59">
        <v>0.15095758794525316</v>
      </c>
      <c r="M85" s="66">
        <v>4.21990222373203</v>
      </c>
      <c r="N85" s="57">
        <v>0.11070640814054153</v>
      </c>
      <c r="O85" s="61">
        <v>0.030545833973058954</v>
      </c>
      <c r="P85" t="s">
        <v>79</v>
      </c>
    </row>
    <row r="86" spans="1:16" ht="12.75">
      <c r="A86">
        <v>240311</v>
      </c>
      <c r="B86" s="54">
        <v>149</v>
      </c>
      <c r="C86" s="55" t="s">
        <v>38</v>
      </c>
      <c r="D86" s="56">
        <v>2</v>
      </c>
      <c r="E86" s="56">
        <v>2</v>
      </c>
      <c r="F86" s="65">
        <v>5.89</v>
      </c>
      <c r="G86" s="57">
        <v>0.5876</v>
      </c>
      <c r="H86" s="68"/>
      <c r="I86" s="69"/>
      <c r="J86" s="68"/>
      <c r="K86" s="68"/>
      <c r="L86" s="68"/>
      <c r="M86" s="68"/>
      <c r="N86" s="68"/>
      <c r="O86" s="70"/>
      <c r="P86" t="s">
        <v>79</v>
      </c>
    </row>
    <row r="87" spans="1:16" ht="12.75">
      <c r="A87">
        <v>240311</v>
      </c>
      <c r="B87" s="54">
        <v>151</v>
      </c>
      <c r="C87" s="55" t="s">
        <v>39</v>
      </c>
      <c r="D87" s="56">
        <v>14</v>
      </c>
      <c r="E87" s="56">
        <v>13</v>
      </c>
      <c r="F87" s="65">
        <v>9.314</v>
      </c>
      <c r="G87" s="65">
        <v>3.191</v>
      </c>
      <c r="H87" s="63">
        <v>10.050345441768986</v>
      </c>
      <c r="I87" s="58"/>
      <c r="J87" s="65">
        <v>1.8648522686335813</v>
      </c>
      <c r="K87" s="57">
        <v>0.6465211995888196</v>
      </c>
      <c r="L87" s="59">
        <v>0.18555106184542688</v>
      </c>
      <c r="M87" s="60"/>
      <c r="N87" s="57">
        <v>0.5625734061652025</v>
      </c>
      <c r="O87" s="61">
        <v>0.11303208970523054</v>
      </c>
      <c r="P87" t="s">
        <v>79</v>
      </c>
    </row>
    <row r="88" spans="1:16" ht="12.75">
      <c r="A88">
        <v>240311</v>
      </c>
      <c r="B88" s="54">
        <v>165</v>
      </c>
      <c r="C88" s="55" t="s">
        <v>40</v>
      </c>
      <c r="D88" s="56">
        <v>11</v>
      </c>
      <c r="E88" s="56">
        <v>9</v>
      </c>
      <c r="F88" s="57">
        <v>0.09425</v>
      </c>
      <c r="G88" s="57">
        <v>0.03237</v>
      </c>
      <c r="H88" s="57">
        <v>0.10346931678283151</v>
      </c>
      <c r="I88" s="58">
        <v>0.018520397517424726</v>
      </c>
      <c r="J88" s="57">
        <v>0.006797123413651778</v>
      </c>
      <c r="K88" s="57">
        <v>0.002832134755688241</v>
      </c>
      <c r="L88" s="59">
        <v>0.06569216483682835</v>
      </c>
      <c r="M88" s="64">
        <v>0.8551273016093895</v>
      </c>
      <c r="N88" s="57">
        <v>0.001975</v>
      </c>
      <c r="O88" s="61">
        <v>0.05627310158367451</v>
      </c>
      <c r="P88" t="s">
        <v>79</v>
      </c>
    </row>
    <row r="89" spans="1:16" ht="12.75">
      <c r="A89">
        <v>240311</v>
      </c>
      <c r="B89" s="54">
        <v>171</v>
      </c>
      <c r="C89" s="55" t="s">
        <v>72</v>
      </c>
      <c r="D89" s="56">
        <v>1</v>
      </c>
      <c r="E89" s="56"/>
      <c r="F89" s="57">
        <v>0.08795</v>
      </c>
      <c r="G89" s="57"/>
      <c r="H89" s="57"/>
      <c r="I89" s="58"/>
      <c r="J89" s="57"/>
      <c r="K89" s="57"/>
      <c r="L89" s="59"/>
      <c r="M89" s="60"/>
      <c r="N89" s="57"/>
      <c r="O89" s="61"/>
      <c r="P89" t="s">
        <v>79</v>
      </c>
    </row>
    <row r="90" spans="1:16" ht="12.75">
      <c r="A90">
        <v>240311</v>
      </c>
      <c r="B90" s="54">
        <v>181</v>
      </c>
      <c r="C90" s="55" t="s">
        <v>41</v>
      </c>
      <c r="D90" s="56">
        <v>16</v>
      </c>
      <c r="E90" s="56">
        <v>12</v>
      </c>
      <c r="F90" s="65">
        <v>3.183</v>
      </c>
      <c r="G90" s="65">
        <v>1.513</v>
      </c>
      <c r="H90" s="65">
        <v>3.2329476968801405</v>
      </c>
      <c r="I90" s="58"/>
      <c r="J90" s="57">
        <v>0.33821663278685177</v>
      </c>
      <c r="K90" s="57">
        <v>0.12204341498993607</v>
      </c>
      <c r="L90" s="59">
        <v>0.1046155596990442</v>
      </c>
      <c r="M90" s="60"/>
      <c r="N90" s="57">
        <v>0.2037815334669983</v>
      </c>
      <c r="O90" s="61">
        <v>0.1340711685116827</v>
      </c>
      <c r="P90" t="s">
        <v>79</v>
      </c>
    </row>
    <row r="91" spans="1:16" ht="12.75">
      <c r="A91">
        <v>240311</v>
      </c>
      <c r="B91" s="54">
        <v>191</v>
      </c>
      <c r="C91" s="55" t="s">
        <v>42</v>
      </c>
      <c r="D91" s="56">
        <v>16</v>
      </c>
      <c r="E91" s="56">
        <v>16</v>
      </c>
      <c r="F91" s="63">
        <v>66.48</v>
      </c>
      <c r="G91" s="65">
        <v>8.554</v>
      </c>
      <c r="H91" s="63">
        <v>67.39948842430827</v>
      </c>
      <c r="I91" s="58"/>
      <c r="J91" s="65">
        <v>6.618434132219076</v>
      </c>
      <c r="K91" s="65">
        <v>2.0682606663184613</v>
      </c>
      <c r="L91" s="59">
        <v>0.09819709744016505</v>
      </c>
      <c r="M91" s="60"/>
      <c r="N91" s="65">
        <v>1.8588157780057957</v>
      </c>
      <c r="O91" s="61">
        <v>0.08488230752354771</v>
      </c>
      <c r="P91" t="s">
        <v>79</v>
      </c>
    </row>
    <row r="92" spans="1:16" ht="12.75">
      <c r="A92">
        <v>240311</v>
      </c>
      <c r="B92" s="54">
        <v>202</v>
      </c>
      <c r="C92" s="55" t="s">
        <v>43</v>
      </c>
      <c r="D92" s="56">
        <v>15</v>
      </c>
      <c r="E92" s="56">
        <v>12</v>
      </c>
      <c r="F92" s="65">
        <v>4.047</v>
      </c>
      <c r="G92" s="65">
        <v>2.334</v>
      </c>
      <c r="H92" s="65">
        <v>4.157733333333334</v>
      </c>
      <c r="I92" s="58">
        <v>2.24732</v>
      </c>
      <c r="J92" s="57">
        <v>0.8282186985781177</v>
      </c>
      <c r="K92" s="57">
        <v>0.2988576803574736</v>
      </c>
      <c r="L92" s="59">
        <v>0.19919957154013027</v>
      </c>
      <c r="M92" s="64">
        <v>0.858689268856689</v>
      </c>
      <c r="N92" s="57">
        <v>0.17828061957404834</v>
      </c>
      <c r="O92" s="61">
        <v>0.1290898430117775</v>
      </c>
      <c r="P92" t="s">
        <v>79</v>
      </c>
    </row>
    <row r="93" spans="1:16" ht="12.75">
      <c r="A93">
        <v>240311</v>
      </c>
      <c r="B93" s="62">
        <v>221</v>
      </c>
      <c r="C93" s="55" t="s">
        <v>73</v>
      </c>
      <c r="D93" s="56">
        <v>51</v>
      </c>
      <c r="E93" s="56">
        <v>50</v>
      </c>
      <c r="F93" s="57">
        <v>0.1526</v>
      </c>
      <c r="G93" s="57">
        <v>0.1967</v>
      </c>
      <c r="H93" s="57">
        <v>0.08179580026381114</v>
      </c>
      <c r="I93" s="58">
        <v>0.013179580026381116</v>
      </c>
      <c r="J93" s="57">
        <v>0.008548258208465153</v>
      </c>
      <c r="K93" s="57">
        <v>0.0015111328366348192</v>
      </c>
      <c r="L93" s="59">
        <v>0.1045072996522433</v>
      </c>
      <c r="M93" s="66">
        <v>1.5112349244707148</v>
      </c>
      <c r="N93" s="57">
        <v>0.004177195649506809</v>
      </c>
      <c r="O93" s="61">
        <v>0.05829938578995799</v>
      </c>
      <c r="P93" t="s">
        <v>79</v>
      </c>
    </row>
    <row r="94" spans="1:16" ht="12.75">
      <c r="A94">
        <v>240311</v>
      </c>
      <c r="B94" s="54">
        <v>241</v>
      </c>
      <c r="C94" s="55" t="s">
        <v>45</v>
      </c>
      <c r="D94" s="56">
        <v>15</v>
      </c>
      <c r="E94" s="56">
        <v>14</v>
      </c>
      <c r="F94" s="57">
        <v>0.774</v>
      </c>
      <c r="G94" s="57">
        <v>0.1075</v>
      </c>
      <c r="H94" s="57">
        <v>0.7535141847783329</v>
      </c>
      <c r="I94" s="58">
        <v>0.0803514184778333</v>
      </c>
      <c r="J94" s="57">
        <v>0.04186328879270276</v>
      </c>
      <c r="K94" s="57">
        <v>0.013985543191595272</v>
      </c>
      <c r="L94" s="59">
        <v>0.055557399765497464</v>
      </c>
      <c r="M94" s="64">
        <v>1.2139357927316046</v>
      </c>
      <c r="N94" s="57">
        <v>0.016273157274652457</v>
      </c>
      <c r="O94" s="61">
        <v>0.04173762522851722</v>
      </c>
      <c r="P94" t="s">
        <v>79</v>
      </c>
    </row>
    <row r="95" spans="1:16" ht="12.75">
      <c r="A95">
        <v>240311</v>
      </c>
      <c r="B95" s="54">
        <v>251</v>
      </c>
      <c r="C95" s="55" t="s">
        <v>46</v>
      </c>
      <c r="D95" s="56">
        <v>16</v>
      </c>
      <c r="E95" s="56">
        <v>9</v>
      </c>
      <c r="F95" s="65">
        <v>2.901</v>
      </c>
      <c r="G95" s="65">
        <v>1.739</v>
      </c>
      <c r="H95" s="65">
        <v>2.5890500000000003</v>
      </c>
      <c r="I95" s="58"/>
      <c r="J95" s="65">
        <v>1.256302155581167</v>
      </c>
      <c r="K95" s="57">
        <v>0.523459231492153</v>
      </c>
      <c r="L95" s="59">
        <v>0.4852367299129669</v>
      </c>
      <c r="M95" s="60"/>
      <c r="N95" s="57">
        <v>0.10875530403066921</v>
      </c>
      <c r="O95" s="61">
        <v>0.13862844756229878</v>
      </c>
      <c r="P95" t="s">
        <v>79</v>
      </c>
    </row>
    <row r="96" spans="1:16" ht="12.75">
      <c r="A96">
        <v>240311</v>
      </c>
      <c r="B96" s="62">
        <v>261</v>
      </c>
      <c r="C96" s="55" t="s">
        <v>74</v>
      </c>
      <c r="D96" s="56">
        <v>48</v>
      </c>
      <c r="E96" s="56">
        <v>47</v>
      </c>
      <c r="F96" s="57">
        <v>0.1751</v>
      </c>
      <c r="G96" s="57">
        <v>0.1888</v>
      </c>
      <c r="H96" s="57">
        <v>0.13195425059995325</v>
      </c>
      <c r="I96" s="58">
        <v>0.018195425059995326</v>
      </c>
      <c r="J96" s="57">
        <v>0.012715912853756133</v>
      </c>
      <c r="K96" s="57">
        <v>0.002318508150376383</v>
      </c>
      <c r="L96" s="59">
        <v>0.09636607230112705</v>
      </c>
      <c r="M96" s="66">
        <v>1.6283256286434564</v>
      </c>
      <c r="N96" s="57">
        <v>0.004622046611430482</v>
      </c>
      <c r="O96" s="61">
        <v>0.05425081617304483</v>
      </c>
      <c r="P96" t="s">
        <v>79</v>
      </c>
    </row>
    <row r="97" spans="1:16" ht="12.75">
      <c r="A97">
        <v>240311</v>
      </c>
      <c r="B97" s="54">
        <v>271</v>
      </c>
      <c r="C97" s="55" t="s">
        <v>75</v>
      </c>
      <c r="D97" s="56">
        <v>4</v>
      </c>
      <c r="E97" s="56">
        <v>4</v>
      </c>
      <c r="F97" s="57">
        <v>0.185</v>
      </c>
      <c r="G97" s="57">
        <v>0.2139</v>
      </c>
      <c r="H97" s="57">
        <v>0.185</v>
      </c>
      <c r="I97" s="58"/>
      <c r="J97" s="57">
        <v>0.21393456943654526</v>
      </c>
      <c r="K97" s="57">
        <v>0.1337091058978408</v>
      </c>
      <c r="L97" s="59">
        <v>1.1564030780353798</v>
      </c>
      <c r="M97" s="60"/>
      <c r="N97" s="57">
        <v>0.003</v>
      </c>
      <c r="O97" s="61">
        <v>0.051560919131536424</v>
      </c>
      <c r="P97" t="s">
        <v>79</v>
      </c>
    </row>
    <row r="98" spans="1:16" ht="12.75">
      <c r="A98">
        <v>240311</v>
      </c>
      <c r="B98" s="54">
        <v>281</v>
      </c>
      <c r="C98" s="55" t="s">
        <v>48</v>
      </c>
      <c r="D98" s="56">
        <v>7</v>
      </c>
      <c r="E98" s="56">
        <v>3</v>
      </c>
      <c r="F98" s="57">
        <v>0.3754</v>
      </c>
      <c r="G98" s="57">
        <v>0.7387</v>
      </c>
      <c r="H98" s="57">
        <v>0.008883333333333333</v>
      </c>
      <c r="I98" s="58"/>
      <c r="J98" s="57">
        <v>0.0013732564703409673</v>
      </c>
      <c r="K98" s="57">
        <v>0.000991062491022191</v>
      </c>
      <c r="L98" s="59">
        <v>0.1545879703948556</v>
      </c>
      <c r="M98" s="60"/>
      <c r="N98" s="57">
        <v>0.00035</v>
      </c>
      <c r="O98" s="61">
        <v>0.22</v>
      </c>
      <c r="P98" t="s">
        <v>79</v>
      </c>
    </row>
    <row r="99" spans="1:16" ht="12.75">
      <c r="A99">
        <v>240311</v>
      </c>
      <c r="B99" s="54">
        <v>289</v>
      </c>
      <c r="C99" s="55" t="s">
        <v>49</v>
      </c>
      <c r="D99" s="56">
        <v>19</v>
      </c>
      <c r="E99" s="56">
        <v>17</v>
      </c>
      <c r="F99" s="63">
        <v>11.5</v>
      </c>
      <c r="G99" s="65">
        <v>3.498</v>
      </c>
      <c r="H99" s="63">
        <v>12.28367368524558</v>
      </c>
      <c r="I99" s="58">
        <v>4.685102105573674</v>
      </c>
      <c r="J99" s="65">
        <v>1.2455977596926449</v>
      </c>
      <c r="K99" s="57">
        <v>0.3776272889886396</v>
      </c>
      <c r="L99" s="59">
        <v>0.10140270668283732</v>
      </c>
      <c r="M99" s="64">
        <v>0.6194620127128464</v>
      </c>
      <c r="N99" s="57">
        <v>0.7785588885952662</v>
      </c>
      <c r="O99" s="61">
        <v>0.10966955743134912</v>
      </c>
      <c r="P99" t="s">
        <v>79</v>
      </c>
    </row>
    <row r="100" spans="1:16" ht="12.75">
      <c r="A100">
        <v>240311</v>
      </c>
      <c r="B100" s="54">
        <v>291</v>
      </c>
      <c r="C100" s="55" t="s">
        <v>50</v>
      </c>
      <c r="D100" s="56">
        <v>16</v>
      </c>
      <c r="E100" s="56">
        <v>15</v>
      </c>
      <c r="F100" s="63">
        <v>15.58</v>
      </c>
      <c r="G100" s="65">
        <v>8.599</v>
      </c>
      <c r="H100" s="63">
        <v>13.460457683161108</v>
      </c>
      <c r="I100" s="58"/>
      <c r="J100" s="65">
        <v>1.7316411839256638</v>
      </c>
      <c r="K100" s="57">
        <v>0.5588847889125825</v>
      </c>
      <c r="L100" s="59">
        <v>0.1286465308005038</v>
      </c>
      <c r="M100" s="60"/>
      <c r="N100" s="65">
        <v>1.1359723768020322</v>
      </c>
      <c r="O100" s="61">
        <v>0.10816991581080553</v>
      </c>
      <c r="P100" t="s">
        <v>79</v>
      </c>
    </row>
    <row r="101" spans="1:16" ht="12.75">
      <c r="A101">
        <v>240311</v>
      </c>
      <c r="B101" s="54">
        <v>301</v>
      </c>
      <c r="C101" s="55" t="s">
        <v>51</v>
      </c>
      <c r="D101" s="56">
        <v>14</v>
      </c>
      <c r="E101" s="56">
        <v>5</v>
      </c>
      <c r="F101" s="65">
        <v>2.652</v>
      </c>
      <c r="G101" s="65">
        <v>3.764</v>
      </c>
      <c r="H101" s="65">
        <v>1.5650400000000002</v>
      </c>
      <c r="I101" s="58"/>
      <c r="J101" s="57">
        <v>0.6293211832999109</v>
      </c>
      <c r="K101" s="57">
        <v>0.35180123638480154</v>
      </c>
      <c r="L101" s="59">
        <v>0.40211188423293387</v>
      </c>
      <c r="M101" s="60"/>
      <c r="N101" s="57">
        <v>0.11452</v>
      </c>
      <c r="O101" s="61">
        <v>0.1495388087464976</v>
      </c>
      <c r="P101" t="s">
        <v>79</v>
      </c>
    </row>
    <row r="102" spans="1:16" ht="12.75">
      <c r="A102">
        <v>240311</v>
      </c>
      <c r="B102" s="54">
        <v>311</v>
      </c>
      <c r="C102" s="55" t="s">
        <v>52</v>
      </c>
      <c r="D102" s="56">
        <v>7</v>
      </c>
      <c r="E102" s="56">
        <v>7</v>
      </c>
      <c r="F102" s="57">
        <v>0.3485</v>
      </c>
      <c r="G102" s="57">
        <v>0.05686</v>
      </c>
      <c r="H102" s="57">
        <v>0.3484642857142857</v>
      </c>
      <c r="I102" s="58">
        <v>0.039846428571428574</v>
      </c>
      <c r="J102" s="57">
        <v>0.06447379841090486</v>
      </c>
      <c r="K102" s="57">
        <v>0.030461006549101007</v>
      </c>
      <c r="L102" s="59">
        <v>0.18502268684076417</v>
      </c>
      <c r="M102" s="66">
        <v>3.77007314540417</v>
      </c>
      <c r="N102" s="57">
        <v>0.009157142857142858</v>
      </c>
      <c r="O102" s="61">
        <v>0.04687434104193134</v>
      </c>
      <c r="P102" t="s">
        <v>79</v>
      </c>
    </row>
    <row r="103" spans="1:16" ht="12.75">
      <c r="A103">
        <v>240311</v>
      </c>
      <c r="B103" s="62">
        <v>321</v>
      </c>
      <c r="C103" s="55" t="s">
        <v>76</v>
      </c>
      <c r="D103" s="56">
        <v>52</v>
      </c>
      <c r="E103" s="56">
        <v>51</v>
      </c>
      <c r="F103" s="57">
        <v>0.2648</v>
      </c>
      <c r="G103" s="57">
        <v>0.2776</v>
      </c>
      <c r="H103" s="57">
        <v>0.22716403275237246</v>
      </c>
      <c r="I103" s="58">
        <v>0.027716403275237247</v>
      </c>
      <c r="J103" s="57">
        <v>0.022946687209812563</v>
      </c>
      <c r="K103" s="57">
        <v>0.004016473636790099</v>
      </c>
      <c r="L103" s="59">
        <v>0.10101373413645261</v>
      </c>
      <c r="M103" s="66">
        <v>1.9290302810188713</v>
      </c>
      <c r="N103" s="57">
        <v>0.006520302968888199</v>
      </c>
      <c r="O103" s="61">
        <v>0.04999204359585334</v>
      </c>
      <c r="P103" t="s">
        <v>79</v>
      </c>
    </row>
    <row r="104" spans="1:16" ht="12.75">
      <c r="A104">
        <v>240311</v>
      </c>
      <c r="B104" s="54">
        <v>325</v>
      </c>
      <c r="C104" s="55" t="s">
        <v>54</v>
      </c>
      <c r="D104" s="56">
        <v>5</v>
      </c>
      <c r="E104" s="56">
        <v>5</v>
      </c>
      <c r="F104" s="57">
        <v>0.08216</v>
      </c>
      <c r="G104" s="57">
        <v>0.0645</v>
      </c>
      <c r="H104" s="57">
        <v>0.08216</v>
      </c>
      <c r="I104" s="58"/>
      <c r="J104" s="57">
        <v>0.06450196121049344</v>
      </c>
      <c r="K104" s="57">
        <v>0.03605769248717949</v>
      </c>
      <c r="L104" s="59">
        <v>0.7850774246652075</v>
      </c>
      <c r="M104" s="60"/>
      <c r="N104" s="57">
        <v>0.010533333333333334</v>
      </c>
      <c r="O104" s="61">
        <v>0.05826041862144368</v>
      </c>
      <c r="P104" t="s">
        <v>79</v>
      </c>
    </row>
    <row r="105" spans="1:16" ht="12.75">
      <c r="A105">
        <v>240311</v>
      </c>
      <c r="B105" s="54">
        <v>431</v>
      </c>
      <c r="C105" s="55" t="s">
        <v>77</v>
      </c>
      <c r="D105" s="56">
        <v>1</v>
      </c>
      <c r="E105" s="56"/>
      <c r="F105" s="57">
        <v>0.007</v>
      </c>
      <c r="G105" s="57"/>
      <c r="H105" s="57"/>
      <c r="I105" s="58"/>
      <c r="J105" s="57"/>
      <c r="K105" s="57"/>
      <c r="L105" s="59"/>
      <c r="M105" s="60"/>
      <c r="N105" s="57"/>
      <c r="O105" s="61"/>
      <c r="P105" t="s">
        <v>79</v>
      </c>
    </row>
    <row r="106" spans="1:16" ht="13.5" thickBot="1">
      <c r="A106">
        <v>240311</v>
      </c>
      <c r="B106" s="71">
        <v>441</v>
      </c>
      <c r="C106" s="72" t="s">
        <v>78</v>
      </c>
      <c r="D106" s="73">
        <v>2</v>
      </c>
      <c r="E106" s="73">
        <v>1</v>
      </c>
      <c r="F106" s="80">
        <v>2.549</v>
      </c>
      <c r="G106" s="80">
        <v>3.464</v>
      </c>
      <c r="H106" s="81"/>
      <c r="I106" s="82"/>
      <c r="J106" s="81"/>
      <c r="K106" s="81"/>
      <c r="L106" s="81"/>
      <c r="M106" s="81"/>
      <c r="N106" s="81"/>
      <c r="O106" s="83"/>
      <c r="P106" t="s">
        <v>79</v>
      </c>
    </row>
    <row r="107" spans="1:16" ht="12.75">
      <c r="A107">
        <v>240341</v>
      </c>
      <c r="B107" s="45">
        <v>1</v>
      </c>
      <c r="C107" s="46" t="s">
        <v>25</v>
      </c>
      <c r="D107" s="47">
        <v>10</v>
      </c>
      <c r="E107" s="47">
        <v>9</v>
      </c>
      <c r="F107" s="48">
        <v>11.7</v>
      </c>
      <c r="G107" s="49">
        <v>0.6786</v>
      </c>
      <c r="H107" s="48">
        <v>11.917650446046947</v>
      </c>
      <c r="I107" s="50"/>
      <c r="J107" s="49">
        <v>0.1275311029284135</v>
      </c>
      <c r="K107" s="49">
        <v>0.05313795955350562</v>
      </c>
      <c r="L107" s="51">
        <v>0.01070102731287233</v>
      </c>
      <c r="M107" s="52"/>
      <c r="N107" s="49">
        <v>0.023601551241519414</v>
      </c>
      <c r="O107" s="53">
        <v>0.027546301960561334</v>
      </c>
      <c r="P107" t="s">
        <v>81</v>
      </c>
    </row>
    <row r="108" spans="1:16" ht="12.75">
      <c r="A108">
        <v>240341</v>
      </c>
      <c r="B108" s="62">
        <v>10</v>
      </c>
      <c r="C108" s="55" t="s">
        <v>27</v>
      </c>
      <c r="D108" s="56">
        <v>15</v>
      </c>
      <c r="E108" s="56">
        <v>14</v>
      </c>
      <c r="F108" s="63">
        <v>11.94</v>
      </c>
      <c r="G108" s="57">
        <v>0.1353</v>
      </c>
      <c r="H108" s="63">
        <v>11.946208327628232</v>
      </c>
      <c r="I108" s="58">
        <v>0.6091931249144235</v>
      </c>
      <c r="J108" s="57">
        <v>0.10344182479983992</v>
      </c>
      <c r="K108" s="57">
        <v>0.034557488202115794</v>
      </c>
      <c r="L108" s="59">
        <v>0.008658967093400503</v>
      </c>
      <c r="M108" s="64">
        <v>0.3956371829007168</v>
      </c>
      <c r="N108" s="57">
        <v>0.06407692307692307</v>
      </c>
      <c r="O108" s="61">
        <v>0.02753638137951562</v>
      </c>
      <c r="P108" t="s">
        <v>81</v>
      </c>
    </row>
    <row r="109" spans="1:16" ht="12.75">
      <c r="A109">
        <v>240341</v>
      </c>
      <c r="B109" s="54">
        <v>20</v>
      </c>
      <c r="C109" s="55" t="s">
        <v>28</v>
      </c>
      <c r="D109" s="56">
        <v>15</v>
      </c>
      <c r="E109" s="56">
        <v>15</v>
      </c>
      <c r="F109" s="63">
        <v>40.34</v>
      </c>
      <c r="G109" s="57">
        <v>0.7749</v>
      </c>
      <c r="H109" s="63">
        <v>40.48206537941471</v>
      </c>
      <c r="I109" s="58"/>
      <c r="J109" s="57">
        <v>0.37896600945914477</v>
      </c>
      <c r="K109" s="57">
        <v>0.12231075361782917</v>
      </c>
      <c r="L109" s="59">
        <v>0.00936133089819697</v>
      </c>
      <c r="M109" s="60"/>
      <c r="N109" s="57">
        <v>0.20747496756712452</v>
      </c>
      <c r="O109" s="61">
        <v>0.01571696438446519</v>
      </c>
      <c r="P109" t="s">
        <v>81</v>
      </c>
    </row>
    <row r="110" spans="1:16" ht="12.75">
      <c r="A110">
        <v>240341</v>
      </c>
      <c r="B110" s="54">
        <v>30</v>
      </c>
      <c r="C110" s="55" t="s">
        <v>80</v>
      </c>
      <c r="D110" s="56">
        <v>7</v>
      </c>
      <c r="E110" s="56">
        <v>6</v>
      </c>
      <c r="F110" s="57">
        <v>0.1436</v>
      </c>
      <c r="G110" s="57">
        <v>0.07636</v>
      </c>
      <c r="H110" s="57">
        <v>0.13</v>
      </c>
      <c r="I110" s="58"/>
      <c r="J110" s="57">
        <v>0.08371654675152337</v>
      </c>
      <c r="K110" s="57">
        <v>0.04272142136855936</v>
      </c>
      <c r="L110" s="59">
        <v>0.6439734365501798</v>
      </c>
      <c r="M110" s="60"/>
      <c r="N110" s="57">
        <v>0.025</v>
      </c>
      <c r="O110" s="61">
        <v>0.05437277783864248</v>
      </c>
      <c r="P110" t="s">
        <v>81</v>
      </c>
    </row>
    <row r="111" spans="1:16" ht="12.75">
      <c r="A111">
        <v>240341</v>
      </c>
      <c r="B111" s="62">
        <v>40</v>
      </c>
      <c r="C111" s="55" t="s">
        <v>29</v>
      </c>
      <c r="D111" s="56">
        <v>6</v>
      </c>
      <c r="E111" s="56">
        <v>6</v>
      </c>
      <c r="F111" s="63">
        <v>40.51</v>
      </c>
      <c r="G111" s="57">
        <v>0.2229</v>
      </c>
      <c r="H111" s="63">
        <v>40.51333333333333</v>
      </c>
      <c r="I111" s="58">
        <v>0.9077</v>
      </c>
      <c r="J111" s="57">
        <v>0.2527234615147561</v>
      </c>
      <c r="K111" s="57">
        <v>0.12896740140438634</v>
      </c>
      <c r="L111" s="59">
        <v>0.0062380317964807344</v>
      </c>
      <c r="M111" s="64">
        <v>0.6487227777122196</v>
      </c>
      <c r="N111" s="57">
        <v>0.1144521864619051</v>
      </c>
      <c r="O111" s="61">
        <v>0.01571089808312198</v>
      </c>
      <c r="P111" t="s">
        <v>81</v>
      </c>
    </row>
    <row r="112" spans="1:16" ht="12.75">
      <c r="A112">
        <v>240341</v>
      </c>
      <c r="B112" s="62">
        <v>41</v>
      </c>
      <c r="C112" s="55" t="s">
        <v>30</v>
      </c>
      <c r="D112" s="56">
        <v>13</v>
      </c>
      <c r="E112" s="56">
        <v>12</v>
      </c>
      <c r="F112" s="63">
        <v>39.02</v>
      </c>
      <c r="G112" s="65">
        <v>5.352</v>
      </c>
      <c r="H112" s="63">
        <v>40.27286700452532</v>
      </c>
      <c r="I112" s="58">
        <v>0.9040930050678798</v>
      </c>
      <c r="J112" s="57">
        <v>0.8811319482606562</v>
      </c>
      <c r="K112" s="57">
        <v>0.31795110469991833</v>
      </c>
      <c r="L112" s="59">
        <v>0.0218790469563949</v>
      </c>
      <c r="M112" s="66">
        <v>2.2708254880184433</v>
      </c>
      <c r="N112" s="57">
        <v>0.19834542458136462</v>
      </c>
      <c r="O112" s="61">
        <v>0.01575773258467654</v>
      </c>
      <c r="P112" t="s">
        <v>81</v>
      </c>
    </row>
    <row r="113" spans="1:16" ht="12.75">
      <c r="A113">
        <v>240341</v>
      </c>
      <c r="B113" s="54">
        <v>48</v>
      </c>
      <c r="C113" s="55" t="s">
        <v>31</v>
      </c>
      <c r="D113" s="56">
        <v>6</v>
      </c>
      <c r="E113" s="56">
        <v>5</v>
      </c>
      <c r="F113" s="63">
        <v>35.87</v>
      </c>
      <c r="G113" s="57">
        <v>0.6202</v>
      </c>
      <c r="H113" s="63">
        <v>36.054</v>
      </c>
      <c r="I113" s="58"/>
      <c r="J113" s="57">
        <v>0.46402316752507117</v>
      </c>
      <c r="K113" s="57">
        <v>0.25939683643020794</v>
      </c>
      <c r="L113" s="59">
        <v>0.012870227090616053</v>
      </c>
      <c r="M113" s="60"/>
      <c r="N113" s="57">
        <v>0.148</v>
      </c>
      <c r="O113" s="61">
        <v>0.016654180711611583</v>
      </c>
      <c r="P113" t="s">
        <v>81</v>
      </c>
    </row>
    <row r="114" spans="1:16" ht="12.75">
      <c r="A114">
        <v>240341</v>
      </c>
      <c r="B114" s="54">
        <v>50</v>
      </c>
      <c r="C114" s="55" t="s">
        <v>32</v>
      </c>
      <c r="D114" s="56">
        <v>2</v>
      </c>
      <c r="E114" s="56">
        <v>2</v>
      </c>
      <c r="F114" s="57">
        <v>0.1259</v>
      </c>
      <c r="G114" s="57">
        <v>0.001308</v>
      </c>
      <c r="H114" s="68"/>
      <c r="I114" s="69"/>
      <c r="J114" s="68"/>
      <c r="K114" s="68"/>
      <c r="L114" s="68"/>
      <c r="M114" s="68"/>
      <c r="N114" s="68"/>
      <c r="O114" s="70"/>
      <c r="P114" t="s">
        <v>81</v>
      </c>
    </row>
    <row r="115" spans="1:16" ht="12.75">
      <c r="A115">
        <v>240341</v>
      </c>
      <c r="B115" s="54">
        <v>60</v>
      </c>
      <c r="C115" s="55" t="s">
        <v>62</v>
      </c>
      <c r="D115" s="56">
        <v>4</v>
      </c>
      <c r="E115" s="56">
        <v>4</v>
      </c>
      <c r="F115" s="57">
        <v>0.6225</v>
      </c>
      <c r="G115" s="57">
        <v>0.4046</v>
      </c>
      <c r="H115" s="57">
        <v>0.6225</v>
      </c>
      <c r="I115" s="58"/>
      <c r="J115" s="57">
        <v>0.404567670482949</v>
      </c>
      <c r="K115" s="57">
        <v>0.25285479405184313</v>
      </c>
      <c r="L115" s="59">
        <v>0.6499079043902795</v>
      </c>
      <c r="M115" s="60"/>
      <c r="N115" s="57">
        <v>0.07</v>
      </c>
      <c r="O115" s="61">
        <v>0.042954831783265555</v>
      </c>
      <c r="P115" t="s">
        <v>81</v>
      </c>
    </row>
    <row r="116" spans="1:16" ht="12.75">
      <c r="A116">
        <v>240341</v>
      </c>
      <c r="B116" s="54">
        <v>101</v>
      </c>
      <c r="C116" s="55" t="s">
        <v>33</v>
      </c>
      <c r="D116" s="56">
        <v>6</v>
      </c>
      <c r="E116" s="56">
        <v>5</v>
      </c>
      <c r="F116" s="57">
        <v>0.2289</v>
      </c>
      <c r="G116" s="57">
        <v>0.127</v>
      </c>
      <c r="H116" s="57">
        <v>0.27270000000000005</v>
      </c>
      <c r="I116" s="58">
        <v>0.21363500000000002</v>
      </c>
      <c r="J116" s="57">
        <v>0.07605885878712616</v>
      </c>
      <c r="K116" s="57">
        <v>0.042518194634767824</v>
      </c>
      <c r="L116" s="59">
        <v>0.27891037325678825</v>
      </c>
      <c r="M116" s="60">
        <v>0.829532337744302</v>
      </c>
      <c r="N116" s="57">
        <v>0.0314</v>
      </c>
      <c r="O116" s="61">
        <v>0.048636171635539766</v>
      </c>
      <c r="P116" t="s">
        <v>81</v>
      </c>
    </row>
    <row r="117" spans="1:16" ht="12.75">
      <c r="A117">
        <v>240341</v>
      </c>
      <c r="B117" s="54">
        <v>121</v>
      </c>
      <c r="C117" s="55" t="s">
        <v>34</v>
      </c>
      <c r="D117" s="56">
        <v>5</v>
      </c>
      <c r="E117" s="56">
        <v>5</v>
      </c>
      <c r="F117" s="57">
        <v>0.6777</v>
      </c>
      <c r="G117" s="57">
        <v>0.01597</v>
      </c>
      <c r="H117" s="57">
        <v>0.67766</v>
      </c>
      <c r="I117" s="58">
        <v>0.233883</v>
      </c>
      <c r="J117" s="57">
        <v>0.015966464856066235</v>
      </c>
      <c r="K117" s="57">
        <v>0.008925525194631374</v>
      </c>
      <c r="L117" s="59">
        <v>0.02356117353254764</v>
      </c>
      <c r="M117" s="60">
        <v>0.1590618519286751</v>
      </c>
      <c r="N117" s="57">
        <v>0.03106666666666667</v>
      </c>
      <c r="O117" s="61">
        <v>0.04240945701199722</v>
      </c>
      <c r="P117" t="s">
        <v>81</v>
      </c>
    </row>
    <row r="118" spans="1:16" ht="12.75">
      <c r="A118">
        <v>240341</v>
      </c>
      <c r="B118" s="54">
        <v>143</v>
      </c>
      <c r="C118" s="55" t="s">
        <v>35</v>
      </c>
      <c r="D118" s="56">
        <v>4</v>
      </c>
      <c r="E118" s="56">
        <v>4</v>
      </c>
      <c r="F118" s="65">
        <v>4.691</v>
      </c>
      <c r="G118" s="65">
        <v>1.812</v>
      </c>
      <c r="H118" s="65">
        <v>4.691025</v>
      </c>
      <c r="I118" s="58"/>
      <c r="J118" s="65">
        <v>1.8124569335113407</v>
      </c>
      <c r="K118" s="65">
        <v>1.132785583444588</v>
      </c>
      <c r="L118" s="59">
        <v>0.386366931216811</v>
      </c>
      <c r="M118" s="60"/>
      <c r="N118" s="57">
        <v>0.1031</v>
      </c>
      <c r="O118" s="61">
        <v>0.031695981132382534</v>
      </c>
      <c r="P118" t="s">
        <v>81</v>
      </c>
    </row>
    <row r="119" spans="1:16" ht="12.75">
      <c r="A119">
        <v>240341</v>
      </c>
      <c r="B119" s="54">
        <v>145</v>
      </c>
      <c r="C119" s="55" t="s">
        <v>36</v>
      </c>
      <c r="D119" s="56">
        <v>5</v>
      </c>
      <c r="E119" s="56">
        <v>5</v>
      </c>
      <c r="F119" s="65">
        <v>5.592</v>
      </c>
      <c r="G119" s="57">
        <v>0.1719</v>
      </c>
      <c r="H119" s="65">
        <v>5.591600000000001</v>
      </c>
      <c r="I119" s="58"/>
      <c r="J119" s="57">
        <v>0.17190200696908708</v>
      </c>
      <c r="K119" s="57">
        <v>0.09609614326288032</v>
      </c>
      <c r="L119" s="59">
        <v>0.030742901310731645</v>
      </c>
      <c r="M119" s="60"/>
      <c r="N119" s="57">
        <v>0.0425</v>
      </c>
      <c r="O119" s="61">
        <v>0.030869231178428096</v>
      </c>
      <c r="P119" t="s">
        <v>81</v>
      </c>
    </row>
    <row r="120" spans="1:16" ht="12.75">
      <c r="A120">
        <v>240341</v>
      </c>
      <c r="B120" s="62">
        <v>148</v>
      </c>
      <c r="C120" s="55" t="s">
        <v>37</v>
      </c>
      <c r="D120" s="56">
        <v>14</v>
      </c>
      <c r="E120" s="56">
        <v>13</v>
      </c>
      <c r="F120" s="65">
        <v>9.694</v>
      </c>
      <c r="G120" s="65">
        <v>1.253</v>
      </c>
      <c r="H120" s="65">
        <v>9.908817132579241</v>
      </c>
      <c r="I120" s="58">
        <v>0.695440856628962</v>
      </c>
      <c r="J120" s="57">
        <v>0.6849863468880224</v>
      </c>
      <c r="K120" s="57">
        <v>0.23747628814399308</v>
      </c>
      <c r="L120" s="59">
        <v>0.06912897248207892</v>
      </c>
      <c r="M120" s="66">
        <v>2.2949732864208388</v>
      </c>
      <c r="N120" s="57">
        <v>0.1166061489867565</v>
      </c>
      <c r="O120" s="61">
        <v>0.028322312654520135</v>
      </c>
      <c r="P120" t="s">
        <v>81</v>
      </c>
    </row>
    <row r="121" spans="1:16" ht="12.75">
      <c r="A121">
        <v>240341</v>
      </c>
      <c r="B121" s="54">
        <v>151</v>
      </c>
      <c r="C121" s="55" t="s">
        <v>39</v>
      </c>
      <c r="D121" s="56">
        <v>9</v>
      </c>
      <c r="E121" s="56">
        <v>8</v>
      </c>
      <c r="F121" s="63">
        <v>12.42</v>
      </c>
      <c r="G121" s="65">
        <v>2.561</v>
      </c>
      <c r="H121" s="63">
        <v>11.593981636795007</v>
      </c>
      <c r="I121" s="58"/>
      <c r="J121" s="65">
        <v>1.5100473588234613</v>
      </c>
      <c r="K121" s="57">
        <v>0.6673529545855658</v>
      </c>
      <c r="L121" s="59">
        <v>0.13024407025375387</v>
      </c>
      <c r="M121" s="60"/>
      <c r="N121" s="57">
        <v>0.70905</v>
      </c>
      <c r="O121" s="61">
        <v>0.11062747197318608</v>
      </c>
      <c r="P121" t="s">
        <v>81</v>
      </c>
    </row>
    <row r="122" spans="1:16" ht="12.75">
      <c r="A122">
        <v>240341</v>
      </c>
      <c r="B122" s="54">
        <v>165</v>
      </c>
      <c r="C122" s="55" t="s">
        <v>40</v>
      </c>
      <c r="D122" s="56">
        <v>2</v>
      </c>
      <c r="E122" s="56">
        <v>2</v>
      </c>
      <c r="F122" s="57">
        <v>0.0076</v>
      </c>
      <c r="G122" s="57">
        <v>0.004243</v>
      </c>
      <c r="H122" s="68"/>
      <c r="I122" s="69"/>
      <c r="J122" s="68"/>
      <c r="K122" s="68"/>
      <c r="L122" s="68"/>
      <c r="M122" s="68"/>
      <c r="N122" s="68"/>
      <c r="O122" s="70"/>
      <c r="P122" t="s">
        <v>81</v>
      </c>
    </row>
    <row r="123" spans="1:16" ht="12.75">
      <c r="A123">
        <v>240341</v>
      </c>
      <c r="B123" s="54">
        <v>171</v>
      </c>
      <c r="C123" s="55" t="s">
        <v>72</v>
      </c>
      <c r="D123" s="56">
        <v>1</v>
      </c>
      <c r="E123" s="56"/>
      <c r="F123" s="57">
        <v>0.038</v>
      </c>
      <c r="G123" s="57"/>
      <c r="H123" s="57"/>
      <c r="I123" s="58"/>
      <c r="J123" s="57"/>
      <c r="K123" s="57"/>
      <c r="L123" s="59"/>
      <c r="M123" s="60"/>
      <c r="N123" s="57"/>
      <c r="O123" s="61"/>
      <c r="P123" t="s">
        <v>81</v>
      </c>
    </row>
    <row r="124" spans="1:16" ht="12.75">
      <c r="A124">
        <v>240341</v>
      </c>
      <c r="B124" s="54">
        <v>181</v>
      </c>
      <c r="C124" s="55" t="s">
        <v>41</v>
      </c>
      <c r="D124" s="56">
        <v>8</v>
      </c>
      <c r="E124" s="56">
        <v>7</v>
      </c>
      <c r="F124" s="65">
        <v>5.581</v>
      </c>
      <c r="G124" s="57">
        <v>0.335</v>
      </c>
      <c r="H124" s="65">
        <v>5.592214285714285</v>
      </c>
      <c r="I124" s="58"/>
      <c r="J124" s="57">
        <v>0.4083242350595911</v>
      </c>
      <c r="K124" s="57">
        <v>0.1929150679014927</v>
      </c>
      <c r="L124" s="59">
        <v>0.07301655734163921</v>
      </c>
      <c r="M124" s="60"/>
      <c r="N124" s="57">
        <v>0.1311</v>
      </c>
      <c r="O124" s="61">
        <v>0.12345782826668489</v>
      </c>
      <c r="P124" t="s">
        <v>81</v>
      </c>
    </row>
    <row r="125" spans="1:16" ht="12.75">
      <c r="A125">
        <v>240341</v>
      </c>
      <c r="B125" s="54">
        <v>191</v>
      </c>
      <c r="C125" s="55" t="s">
        <v>42</v>
      </c>
      <c r="D125" s="56">
        <v>9</v>
      </c>
      <c r="E125" s="56">
        <v>9</v>
      </c>
      <c r="F125" s="67">
        <v>125</v>
      </c>
      <c r="G125" s="65">
        <v>3.613</v>
      </c>
      <c r="H125" s="67">
        <v>125.14612790995322</v>
      </c>
      <c r="I125" s="58"/>
      <c r="J125" s="65">
        <v>3.676184635051432</v>
      </c>
      <c r="K125" s="65">
        <v>1.5317435979380967</v>
      </c>
      <c r="L125" s="59">
        <v>0.02937513686157808</v>
      </c>
      <c r="M125" s="60"/>
      <c r="N125" s="65">
        <v>3.7710837045101195</v>
      </c>
      <c r="O125" s="61">
        <v>0.07733367954148826</v>
      </c>
      <c r="P125" t="s">
        <v>81</v>
      </c>
    </row>
    <row r="126" spans="1:16" ht="12.75">
      <c r="A126">
        <v>240341</v>
      </c>
      <c r="B126" s="54">
        <v>202</v>
      </c>
      <c r="C126" s="55" t="s">
        <v>43</v>
      </c>
      <c r="D126" s="56">
        <v>8</v>
      </c>
      <c r="E126" s="56">
        <v>8</v>
      </c>
      <c r="F126" s="65">
        <v>2.181</v>
      </c>
      <c r="G126" s="57">
        <v>0.2313</v>
      </c>
      <c r="H126" s="65">
        <v>2.1812125</v>
      </c>
      <c r="I126" s="58">
        <v>1.65436375</v>
      </c>
      <c r="J126" s="57">
        <v>0.2623108332761058</v>
      </c>
      <c r="K126" s="57">
        <v>0.11592610561764267</v>
      </c>
      <c r="L126" s="59">
        <v>0.12025918303517233</v>
      </c>
      <c r="M126" s="64">
        <v>0.3694376412281317</v>
      </c>
      <c r="N126" s="57">
        <v>0.4075333333333333</v>
      </c>
      <c r="O126" s="61">
        <v>0.14225120370143318</v>
      </c>
      <c r="P126" t="s">
        <v>81</v>
      </c>
    </row>
    <row r="127" spans="1:16" ht="12.75">
      <c r="A127">
        <v>240341</v>
      </c>
      <c r="B127" s="54">
        <v>221</v>
      </c>
      <c r="C127" s="55" t="s">
        <v>44</v>
      </c>
      <c r="D127" s="56">
        <v>6</v>
      </c>
      <c r="E127" s="56">
        <v>5</v>
      </c>
      <c r="F127" s="57">
        <v>0.001983</v>
      </c>
      <c r="G127" s="57">
        <v>0.003931</v>
      </c>
      <c r="H127" s="57">
        <v>0.00037999999999999997</v>
      </c>
      <c r="I127" s="58">
        <v>0.005038</v>
      </c>
      <c r="J127" s="57">
        <v>0.00017888543819998318</v>
      </c>
      <c r="K127" s="57">
        <v>0.0001</v>
      </c>
      <c r="L127" s="59">
        <v>0.47075115315785054</v>
      </c>
      <c r="M127" s="60">
        <v>0.08273185212504186</v>
      </c>
      <c r="N127" s="57">
        <v>0.0004</v>
      </c>
      <c r="O127" s="61">
        <v>0.13084964971609733</v>
      </c>
      <c r="P127" t="s">
        <v>81</v>
      </c>
    </row>
    <row r="128" spans="1:16" ht="12.75">
      <c r="A128">
        <v>240341</v>
      </c>
      <c r="B128" s="54">
        <v>241</v>
      </c>
      <c r="C128" s="55" t="s">
        <v>45</v>
      </c>
      <c r="D128" s="56">
        <v>7</v>
      </c>
      <c r="E128" s="56">
        <v>7</v>
      </c>
      <c r="F128" s="57">
        <v>0.8371</v>
      </c>
      <c r="G128" s="57">
        <v>0.1393</v>
      </c>
      <c r="H128" s="57">
        <v>0.7990864733803297</v>
      </c>
      <c r="I128" s="58">
        <v>0.08490864733803298</v>
      </c>
      <c r="J128" s="57">
        <v>0.053246145222889</v>
      </c>
      <c r="K128" s="57">
        <v>0.025156439023677524</v>
      </c>
      <c r="L128" s="59">
        <v>0.06663377118329245</v>
      </c>
      <c r="M128" s="66">
        <v>1.4611411470897362</v>
      </c>
      <c r="N128" s="57">
        <v>0.025975465914616105</v>
      </c>
      <c r="O128" s="61">
        <v>0.04137039160768086</v>
      </c>
      <c r="P128" t="s">
        <v>81</v>
      </c>
    </row>
    <row r="129" spans="1:16" ht="12.75">
      <c r="A129">
        <v>240341</v>
      </c>
      <c r="B129" s="54">
        <v>251</v>
      </c>
      <c r="C129" s="55" t="s">
        <v>46</v>
      </c>
      <c r="D129" s="56">
        <v>9</v>
      </c>
      <c r="E129" s="56">
        <v>9</v>
      </c>
      <c r="F129" s="65">
        <v>9.763</v>
      </c>
      <c r="G129" s="65">
        <v>2.502</v>
      </c>
      <c r="H129" s="65">
        <v>9.762588888888889</v>
      </c>
      <c r="I129" s="58"/>
      <c r="J129" s="65">
        <v>2.837302235333021</v>
      </c>
      <c r="K129" s="65">
        <v>1.1822092647220919</v>
      </c>
      <c r="L129" s="59">
        <v>0.2906301051519484</v>
      </c>
      <c r="M129" s="60"/>
      <c r="N129" s="65">
        <v>2.0711999999999997</v>
      </c>
      <c r="O129" s="61">
        <v>0.11352734019378083</v>
      </c>
      <c r="P129" t="s">
        <v>81</v>
      </c>
    </row>
    <row r="130" spans="1:16" ht="12.75">
      <c r="A130">
        <v>240341</v>
      </c>
      <c r="B130" s="54">
        <v>261</v>
      </c>
      <c r="C130" s="55" t="s">
        <v>47</v>
      </c>
      <c r="D130" s="56">
        <v>4</v>
      </c>
      <c r="E130" s="56">
        <v>4</v>
      </c>
      <c r="F130" s="57">
        <v>0.0241</v>
      </c>
      <c r="G130" s="57">
        <v>0.000434</v>
      </c>
      <c r="H130" s="57">
        <v>0.024100000000000003</v>
      </c>
      <c r="I130" s="58">
        <v>0.007410000000000001</v>
      </c>
      <c r="J130" s="57">
        <v>0.0004339738855430506</v>
      </c>
      <c r="K130" s="57">
        <v>0.00027123367846440663</v>
      </c>
      <c r="L130" s="59">
        <v>0.018007215167761433</v>
      </c>
      <c r="M130" s="60">
        <v>0.13645872514376622</v>
      </c>
      <c r="N130" s="57">
        <v>0.00046666666666666666</v>
      </c>
      <c r="O130" s="61">
        <v>0.0700706959145096</v>
      </c>
      <c r="P130" t="s">
        <v>81</v>
      </c>
    </row>
    <row r="131" spans="1:16" ht="12.75">
      <c r="A131">
        <v>240341</v>
      </c>
      <c r="B131" s="54">
        <v>281</v>
      </c>
      <c r="C131" s="55" t="s">
        <v>48</v>
      </c>
      <c r="D131" s="56">
        <v>3</v>
      </c>
      <c r="E131" s="56">
        <v>0</v>
      </c>
      <c r="F131" s="57">
        <v>0.6703</v>
      </c>
      <c r="G131" s="65">
        <v>1.152</v>
      </c>
      <c r="H131" s="57">
        <v>0.024100000000000003</v>
      </c>
      <c r="I131" s="58"/>
      <c r="J131" s="57">
        <v>0.0004339738855430506</v>
      </c>
      <c r="K131" s="56"/>
      <c r="L131" s="59">
        <v>0.018007215167761433</v>
      </c>
      <c r="M131" s="60"/>
      <c r="N131" s="57">
        <v>5E-05</v>
      </c>
      <c r="O131" s="61">
        <v>0.22</v>
      </c>
      <c r="P131" t="s">
        <v>81</v>
      </c>
    </row>
    <row r="132" spans="1:16" ht="12.75">
      <c r="A132">
        <v>240341</v>
      </c>
      <c r="B132" s="54">
        <v>289</v>
      </c>
      <c r="C132" s="55" t="s">
        <v>49</v>
      </c>
      <c r="D132" s="56">
        <v>9</v>
      </c>
      <c r="E132" s="56">
        <v>7</v>
      </c>
      <c r="F132" s="65">
        <v>9.002</v>
      </c>
      <c r="G132" s="65">
        <v>3.205</v>
      </c>
      <c r="H132" s="63">
        <v>10.202107142857143</v>
      </c>
      <c r="I132" s="58">
        <v>4.060632142857142</v>
      </c>
      <c r="J132" s="65">
        <v>1.3010421323853238</v>
      </c>
      <c r="K132" s="57">
        <v>0.6146846299122752</v>
      </c>
      <c r="L132" s="59">
        <v>0.12752680541060868</v>
      </c>
      <c r="M132" s="64">
        <v>0.746540947766037</v>
      </c>
      <c r="N132" s="57">
        <v>0.21455</v>
      </c>
      <c r="O132" s="61">
        <v>0.11277742354434325</v>
      </c>
      <c r="P132" t="s">
        <v>81</v>
      </c>
    </row>
    <row r="133" spans="1:16" ht="12.75">
      <c r="A133">
        <v>240341</v>
      </c>
      <c r="B133" s="54">
        <v>291</v>
      </c>
      <c r="C133" s="55" t="s">
        <v>50</v>
      </c>
      <c r="D133" s="56">
        <v>9</v>
      </c>
      <c r="E133" s="56">
        <v>8</v>
      </c>
      <c r="F133" s="63">
        <v>17.63</v>
      </c>
      <c r="G133" s="65">
        <v>2.567</v>
      </c>
      <c r="H133" s="63">
        <v>16.77275749994747</v>
      </c>
      <c r="I133" s="58"/>
      <c r="J133" s="65">
        <v>1.3069019243473594</v>
      </c>
      <c r="K133" s="57">
        <v>0.5775745081573538</v>
      </c>
      <c r="L133" s="59">
        <v>0.07791813149098784</v>
      </c>
      <c r="M133" s="60"/>
      <c r="N133" s="65">
        <v>1.40366</v>
      </c>
      <c r="O133" s="61">
        <v>0.10464705798580363</v>
      </c>
      <c r="P133" t="s">
        <v>81</v>
      </c>
    </row>
    <row r="134" spans="1:16" ht="12.75">
      <c r="A134">
        <v>240341</v>
      </c>
      <c r="B134" s="54">
        <v>301</v>
      </c>
      <c r="C134" s="55" t="s">
        <v>51</v>
      </c>
      <c r="D134" s="56">
        <v>6</v>
      </c>
      <c r="E134" s="56">
        <v>1</v>
      </c>
      <c r="F134" s="65">
        <v>2.067</v>
      </c>
      <c r="G134" s="65">
        <v>3.911</v>
      </c>
      <c r="H134" s="63">
        <v>16.77275749994747</v>
      </c>
      <c r="I134" s="58"/>
      <c r="J134" s="65">
        <v>1.3069019243473594</v>
      </c>
      <c r="K134" s="65">
        <v>1.6336274054341993</v>
      </c>
      <c r="L134" s="59">
        <v>0.07791813149098784</v>
      </c>
      <c r="M134" s="60"/>
      <c r="N134" s="57">
        <v>0</v>
      </c>
      <c r="O134" s="61">
        <v>0.10464705798580363</v>
      </c>
      <c r="P134" t="s">
        <v>81</v>
      </c>
    </row>
    <row r="135" spans="1:16" ht="12.75">
      <c r="A135">
        <v>240341</v>
      </c>
      <c r="B135" s="54">
        <v>311</v>
      </c>
      <c r="C135" s="55" t="s">
        <v>52</v>
      </c>
      <c r="D135" s="56">
        <v>3</v>
      </c>
      <c r="E135" s="56">
        <v>3</v>
      </c>
      <c r="F135" s="57">
        <v>0.152</v>
      </c>
      <c r="G135" s="57">
        <v>0.0164</v>
      </c>
      <c r="H135" s="57">
        <v>0.15200000000000002</v>
      </c>
      <c r="I135" s="58">
        <v>0.020200000000000003</v>
      </c>
      <c r="J135" s="57">
        <v>0.01640152431940397</v>
      </c>
      <c r="K135" s="57">
        <v>0.011836780601160096</v>
      </c>
      <c r="L135" s="59">
        <v>0.10790476525923662</v>
      </c>
      <c r="M135" s="60">
        <v>1.8918589932777845</v>
      </c>
      <c r="N135" s="57">
        <v>0.0017000000000000001</v>
      </c>
      <c r="O135" s="61">
        <v>0.053108316610180215</v>
      </c>
      <c r="P135" t="s">
        <v>81</v>
      </c>
    </row>
    <row r="136" spans="1:16" ht="12.75">
      <c r="A136">
        <v>240341</v>
      </c>
      <c r="B136" s="62">
        <v>321</v>
      </c>
      <c r="C136" s="55" t="s">
        <v>53</v>
      </c>
      <c r="D136" s="56">
        <v>17</v>
      </c>
      <c r="E136" s="56">
        <v>17</v>
      </c>
      <c r="F136" s="57">
        <v>0.9538</v>
      </c>
      <c r="G136" s="57">
        <v>0.04832</v>
      </c>
      <c r="H136" s="57">
        <v>0.955908967596434</v>
      </c>
      <c r="I136" s="58">
        <v>0.1005908967596434</v>
      </c>
      <c r="J136" s="57">
        <v>0.04977090625545438</v>
      </c>
      <c r="K136" s="57">
        <v>0.015089022321614203</v>
      </c>
      <c r="L136" s="59">
        <v>0.05206657531480202</v>
      </c>
      <c r="M136" s="64">
        <v>1.1528499626790663</v>
      </c>
      <c r="N136" s="57">
        <v>0.033585405219994674</v>
      </c>
      <c r="O136" s="61">
        <v>0.040269599189641875</v>
      </c>
      <c r="P136" t="s">
        <v>81</v>
      </c>
    </row>
    <row r="137" spans="1:16" ht="13.5" thickBot="1">
      <c r="A137">
        <v>240341</v>
      </c>
      <c r="B137" s="71">
        <v>325</v>
      </c>
      <c r="C137" s="72" t="s">
        <v>54</v>
      </c>
      <c r="D137" s="73">
        <v>1</v>
      </c>
      <c r="E137" s="73"/>
      <c r="F137" s="74">
        <v>0.55</v>
      </c>
      <c r="G137" s="74"/>
      <c r="H137" s="74"/>
      <c r="I137" s="75"/>
      <c r="J137" s="74"/>
      <c r="K137" s="74"/>
      <c r="L137" s="76"/>
      <c r="M137" s="77"/>
      <c r="N137" s="74"/>
      <c r="O137" s="78"/>
      <c r="P137" t="s">
        <v>81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U10"/>
  <sheetViews>
    <sheetView workbookViewId="0" topLeftCell="A1">
      <selection activeCell="M10" sqref="M10"/>
    </sheetView>
  </sheetViews>
  <sheetFormatPr defaultColWidth="9.140625" defaultRowHeight="12.75"/>
  <cols>
    <col min="2" max="2" width="7.421875" style="0" customWidth="1"/>
    <col min="3" max="3" width="43.8515625" style="0" bestFit="1" customWidth="1"/>
    <col min="4" max="5" width="4.8515625" style="0" customWidth="1"/>
    <col min="6" max="15" width="8.7109375" style="0" customWidth="1"/>
    <col min="16" max="16" width="18.57421875" style="0" bestFit="1" customWidth="1"/>
    <col min="17" max="17" width="8.7109375" style="0" customWidth="1"/>
    <col min="18" max="18" width="18.57421875" style="0" bestFit="1" customWidth="1"/>
    <col min="19" max="19" width="27.00390625" style="0" bestFit="1" customWidth="1"/>
    <col min="20" max="21" width="9.8515625" style="0" bestFit="1" customWidth="1"/>
  </cols>
  <sheetData>
    <row r="1" spans="1:18" ht="12.75">
      <c r="A1" s="29">
        <v>1</v>
      </c>
      <c r="B1" s="30">
        <v>2</v>
      </c>
      <c r="C1" s="30">
        <v>3</v>
      </c>
      <c r="D1" s="30">
        <v>4</v>
      </c>
      <c r="E1" s="30">
        <v>5</v>
      </c>
      <c r="F1" s="30">
        <v>6</v>
      </c>
      <c r="G1" s="30">
        <v>7</v>
      </c>
      <c r="H1" s="30">
        <v>8</v>
      </c>
      <c r="I1" s="30">
        <v>9</v>
      </c>
      <c r="J1" s="30">
        <v>10</v>
      </c>
      <c r="K1" s="30">
        <v>11</v>
      </c>
      <c r="L1" s="30">
        <v>12</v>
      </c>
      <c r="M1" s="30">
        <v>13</v>
      </c>
      <c r="N1" s="30">
        <v>14</v>
      </c>
      <c r="O1" s="30">
        <v>15</v>
      </c>
      <c r="P1" s="30">
        <v>16</v>
      </c>
      <c r="Q1" s="30">
        <v>17</v>
      </c>
      <c r="R1" s="31">
        <v>18</v>
      </c>
    </row>
    <row r="2" spans="1:21" ht="18">
      <c r="A2" s="12"/>
      <c r="B2" s="13"/>
      <c r="C2" s="1"/>
      <c r="D2" s="2"/>
      <c r="E2" s="2"/>
      <c r="F2" s="2"/>
      <c r="G2" s="2"/>
      <c r="H2" s="2"/>
      <c r="I2" s="2"/>
      <c r="J2" s="2"/>
      <c r="K2" s="3"/>
      <c r="L2" s="2"/>
      <c r="M2" s="2"/>
      <c r="N2" s="2"/>
      <c r="O2" s="3"/>
      <c r="P2" s="9"/>
      <c r="Q2" s="22"/>
      <c r="R2" s="22"/>
      <c r="S2" s="37" t="s">
        <v>19</v>
      </c>
      <c r="T2" s="38">
        <v>40</v>
      </c>
      <c r="U2" s="38">
        <v>40</v>
      </c>
    </row>
    <row r="3" spans="1:18" ht="15.75">
      <c r="A3" s="12"/>
      <c r="B3" s="14"/>
      <c r="C3" s="4"/>
      <c r="D3" s="2"/>
      <c r="E3" s="2"/>
      <c r="F3" s="2"/>
      <c r="G3" s="2"/>
      <c r="H3" s="2"/>
      <c r="I3" s="2"/>
      <c r="J3" s="2"/>
      <c r="K3" s="3"/>
      <c r="L3" s="2"/>
      <c r="M3" s="2"/>
      <c r="N3" s="2"/>
      <c r="O3" s="3"/>
      <c r="P3" s="9"/>
      <c r="Q3" s="22"/>
      <c r="R3" s="22"/>
    </row>
    <row r="4" spans="1:18" ht="12.75">
      <c r="A4" s="12"/>
      <c r="B4" s="15"/>
      <c r="C4" s="1"/>
      <c r="D4" s="2"/>
      <c r="E4" s="2"/>
      <c r="F4" s="2"/>
      <c r="G4" s="2"/>
      <c r="H4" s="2"/>
      <c r="I4" s="2"/>
      <c r="J4" s="2"/>
      <c r="K4" s="3"/>
      <c r="L4" s="2"/>
      <c r="M4" s="2"/>
      <c r="N4" s="2"/>
      <c r="O4" s="3"/>
      <c r="P4" s="9"/>
      <c r="Q4" s="22"/>
      <c r="R4" s="22"/>
    </row>
    <row r="5" spans="1:18" ht="15.75">
      <c r="A5" s="32" t="s">
        <v>18</v>
      </c>
      <c r="B5" s="33"/>
      <c r="C5" s="33"/>
      <c r="D5" s="5"/>
      <c r="E5" s="2"/>
      <c r="F5" s="2"/>
      <c r="G5" s="6"/>
      <c r="H5" s="2"/>
      <c r="I5" s="2"/>
      <c r="J5" s="2"/>
      <c r="K5" s="3"/>
      <c r="L5" s="2"/>
      <c r="M5" s="2"/>
      <c r="N5" s="2"/>
      <c r="O5" s="3"/>
      <c r="P5" s="9"/>
      <c r="Q5" s="22"/>
      <c r="R5" s="22"/>
    </row>
    <row r="6" spans="1:20" ht="15.75">
      <c r="A6" s="34">
        <f>COUNT(A$11:A$10000)</f>
        <v>0</v>
      </c>
      <c r="B6" s="35"/>
      <c r="C6" s="33"/>
      <c r="D6" s="2"/>
      <c r="E6" s="2"/>
      <c r="F6" s="2"/>
      <c r="G6" s="2"/>
      <c r="H6" s="2"/>
      <c r="I6" s="2"/>
      <c r="J6" s="2"/>
      <c r="K6" s="3"/>
      <c r="L6" s="2"/>
      <c r="M6" s="2"/>
      <c r="N6" s="2"/>
      <c r="O6" s="3"/>
      <c r="P6" s="9"/>
      <c r="Q6" s="22"/>
      <c r="R6" s="22"/>
      <c r="T6">
        <f>COUNT(A:A)-2</f>
        <v>1</v>
      </c>
    </row>
    <row r="7" spans="1:18" ht="18">
      <c r="A7" s="35">
        <v>0</v>
      </c>
      <c r="B7" s="36" t="s">
        <v>17</v>
      </c>
      <c r="C7" s="33"/>
      <c r="D7" s="7"/>
      <c r="E7" s="7"/>
      <c r="F7" s="7"/>
      <c r="G7" s="8"/>
      <c r="H7" s="7"/>
      <c r="I7" s="7"/>
      <c r="J7" s="7"/>
      <c r="K7" s="9"/>
      <c r="L7" s="7"/>
      <c r="M7" s="7"/>
      <c r="N7" s="7"/>
      <c r="O7" s="9"/>
      <c r="P7" s="9"/>
      <c r="Q7" s="22"/>
      <c r="R7" s="22"/>
    </row>
    <row r="8" spans="1:18" ht="18">
      <c r="A8" s="33"/>
      <c r="B8" s="33"/>
      <c r="C8" s="33"/>
      <c r="D8" s="7"/>
      <c r="E8" s="7"/>
      <c r="F8" s="7"/>
      <c r="G8" s="11" t="s">
        <v>0</v>
      </c>
      <c r="H8" s="7"/>
      <c r="I8" s="7"/>
      <c r="J8" s="7"/>
      <c r="K8" s="9"/>
      <c r="L8" s="7"/>
      <c r="M8" s="7"/>
      <c r="N8" s="7"/>
      <c r="O8" s="9"/>
      <c r="P8" s="9"/>
      <c r="Q8" s="22"/>
      <c r="R8" s="22"/>
    </row>
    <row r="9" spans="1:18" ht="16.5" thickBot="1">
      <c r="A9" s="12"/>
      <c r="B9" s="16"/>
      <c r="C9" s="10"/>
      <c r="D9" s="7"/>
      <c r="E9" s="7"/>
      <c r="F9" s="7"/>
      <c r="G9" s="7"/>
      <c r="H9" s="7"/>
      <c r="I9" s="7"/>
      <c r="J9" s="7"/>
      <c r="K9" s="9"/>
      <c r="L9" s="7"/>
      <c r="M9" s="25"/>
      <c r="N9" s="7"/>
      <c r="O9" s="26"/>
      <c r="P9" s="9"/>
      <c r="Q9" s="23" t="s">
        <v>16</v>
      </c>
      <c r="R9" s="24"/>
    </row>
    <row r="10" spans="1:20" ht="138">
      <c r="A10" s="17" t="s">
        <v>14</v>
      </c>
      <c r="B10" s="18" t="s">
        <v>11</v>
      </c>
      <c r="C10" s="19" t="s">
        <v>12</v>
      </c>
      <c r="D10" s="20" t="s">
        <v>1</v>
      </c>
      <c r="E10" s="20" t="s">
        <v>2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0" t="s">
        <v>8</v>
      </c>
      <c r="L10" s="21" t="s">
        <v>9</v>
      </c>
      <c r="M10" s="20" t="s">
        <v>20</v>
      </c>
      <c r="N10" s="20" t="s">
        <v>10</v>
      </c>
      <c r="O10" s="20" t="s">
        <v>13</v>
      </c>
      <c r="P10" s="27"/>
      <c r="Q10" s="18"/>
      <c r="R10" s="17" t="s">
        <v>14</v>
      </c>
      <c r="S10" s="18" t="s">
        <v>11</v>
      </c>
      <c r="T10" s="19" t="s">
        <v>12</v>
      </c>
    </row>
  </sheetData>
  <printOptions/>
  <pageMargins left="0.75" right="0.75" top="1" bottom="1" header="0.5" footer="0.5"/>
  <pageSetup fitToHeight="19" fitToWidth="1" horizontalDpi="300" verticalDpi="300" orientation="landscape" paperSize="154" scale="7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nutroandy@aol.com</cp:lastModifiedBy>
  <cp:lastPrinted>2016-10-04T17:00:13Z</cp:lastPrinted>
  <dcterms:created xsi:type="dcterms:W3CDTF">2015-03-22T15:17:00Z</dcterms:created>
  <dcterms:modified xsi:type="dcterms:W3CDTF">2024-04-16T18:40:54Z</dcterms:modified>
  <cp:category/>
  <cp:version/>
  <cp:contentType/>
  <cp:contentStatus/>
</cp:coreProperties>
</file>